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 tabRatio="955" activeTab="10"/>
  </bookViews>
  <sheets>
    <sheet name="KCM chlapci data" sheetId="1" r:id="rId1"/>
    <sheet name="KCM" sheetId="3" r:id="rId2"/>
    <sheet name="Body detail" sheetId="21" r:id="rId3"/>
    <sheet name="Body Celkem" sheetId="11" r:id="rId4"/>
    <sheet name="Výška" sheetId="13" r:id="rId5"/>
    <sheet name="VSR" sheetId="15" r:id="rId6"/>
    <sheet name="Medik" sheetId="16" r:id="rId7"/>
    <sheet name="SDM" sheetId="17" r:id="rId8"/>
    <sheet name="K-test" sheetId="18" r:id="rId9"/>
    <sheet name="dle abecedy" sheetId="12" r:id="rId10"/>
    <sheet name="ZL" sheetId="22" r:id="rId11"/>
    <sheet name="VY" sheetId="33" r:id="rId12"/>
    <sheet name="US" sheetId="34" r:id="rId13"/>
    <sheet name="SČ" sheetId="35" r:id="rId14"/>
    <sheet name="PH" sheetId="36" r:id="rId15"/>
    <sheet name="PL" sheetId="37" r:id="rId16"/>
    <sheet name="PA" sheetId="29" r:id="rId17"/>
    <sheet name="OL" sheetId="30" r:id="rId18"/>
    <sheet name="MS" sheetId="31" r:id="rId19"/>
    <sheet name="LI" sheetId="32" r:id="rId20"/>
    <sheet name="HK" sheetId="27" r:id="rId21"/>
    <sheet name="KV" sheetId="28" r:id="rId22"/>
    <sheet name="JM" sheetId="26" r:id="rId23"/>
    <sheet name="JČ" sheetId="25" r:id="rId24"/>
  </sheets>
  <definedNames>
    <definedName name="_xlnm._FilterDatabase" localSheetId="2" hidden="1">'Body detail'!$B$5:$B$159</definedName>
    <definedName name="_xlnm._FilterDatabase" localSheetId="9" hidden="1">'dle abecedy'!$A$5:$A$159</definedName>
    <definedName name="_xlnm._FilterDatabase" localSheetId="20" hidden="1">HK!$B$5:$B$17</definedName>
    <definedName name="_xlnm._FilterDatabase" localSheetId="23" hidden="1">JČ!$B$5:$B$17</definedName>
    <definedName name="_xlnm._FilterDatabase" localSheetId="22" hidden="1">JM!$B$5:$B$17</definedName>
    <definedName name="_xlnm._FilterDatabase" localSheetId="0" hidden="1">'KCM chlapci data'!$B$1:$B$155</definedName>
    <definedName name="_xlnm._FilterDatabase" localSheetId="21" hidden="1">KV!$B$5:$B$17</definedName>
    <definedName name="_xlnm._FilterDatabase" localSheetId="19" hidden="1">LI!$B$5:$B$17</definedName>
    <definedName name="_xlnm._FilterDatabase" localSheetId="18" hidden="1">MS!$B$5:$B$17</definedName>
    <definedName name="_xlnm._FilterDatabase" localSheetId="17" hidden="1">OL!$B$5:$B$17</definedName>
    <definedName name="_xlnm._FilterDatabase" localSheetId="16" hidden="1">PA!$B$5:$B$17</definedName>
    <definedName name="_xlnm._FilterDatabase" localSheetId="14" hidden="1">PH!$B$5:$B$17</definedName>
    <definedName name="_xlnm._FilterDatabase" localSheetId="15" hidden="1">PL!$B$5:$B$17</definedName>
    <definedName name="_xlnm._FilterDatabase" localSheetId="13" hidden="1">SČ!$B$5:$B$17</definedName>
    <definedName name="_xlnm._FilterDatabase" localSheetId="12" hidden="1">US!$B$5:$B$17</definedName>
    <definedName name="_xlnm._FilterDatabase" localSheetId="11" hidden="1">VY!$B$5:$B$17</definedName>
    <definedName name="_xlnm._FilterDatabase" localSheetId="10" hidden="1">ZL!$B$5:$B$17</definedName>
    <definedName name="_xlnm.Print_Titles" localSheetId="3">'Body Celkem'!$1:$6</definedName>
    <definedName name="_xlnm.Print_Titles" localSheetId="2">'Body detail'!$1:$5</definedName>
    <definedName name="_xlnm.Print_Titles" localSheetId="9">'dle abecedy'!$1:$5</definedName>
    <definedName name="_xlnm.Print_Titles" localSheetId="20">HK!$1:$5</definedName>
    <definedName name="_xlnm.Print_Titles" localSheetId="23">JČ!$1:$5</definedName>
    <definedName name="_xlnm.Print_Titles" localSheetId="22">JM!$1:$5</definedName>
    <definedName name="_xlnm.Print_Titles" localSheetId="8">'K-test'!$1:$6</definedName>
    <definedName name="_xlnm.Print_Titles" localSheetId="21">KV!$1:$5</definedName>
    <definedName name="_xlnm.Print_Titles" localSheetId="19">LI!$1:$5</definedName>
    <definedName name="_xlnm.Print_Titles" localSheetId="6">Medik!$1:$6</definedName>
    <definedName name="_xlnm.Print_Titles" localSheetId="18">MS!$1:$5</definedName>
    <definedName name="_xlnm.Print_Titles" localSheetId="17">OL!$1:$5</definedName>
    <definedName name="_xlnm.Print_Titles" localSheetId="16">PA!$1:$5</definedName>
    <definedName name="_xlnm.Print_Titles" localSheetId="14">PH!$1:$5</definedName>
    <definedName name="_xlnm.Print_Titles" localSheetId="15">PL!$1:$5</definedName>
    <definedName name="_xlnm.Print_Titles" localSheetId="13">SČ!$1:$5</definedName>
    <definedName name="_xlnm.Print_Titles" localSheetId="7">SDM!$1:$6</definedName>
    <definedName name="_xlnm.Print_Titles" localSheetId="12">US!$1:$5</definedName>
    <definedName name="_xlnm.Print_Titles" localSheetId="5">VSR!$1:$6</definedName>
    <definedName name="_xlnm.Print_Titles" localSheetId="11">VY!$1:$5</definedName>
    <definedName name="_xlnm.Print_Titles" localSheetId="4">Výška!$1:$6</definedName>
    <definedName name="_xlnm.Print_Titles" localSheetId="10">ZL!$1:$5</definedName>
  </definedNames>
  <calcPr calcId="145621"/>
</workbook>
</file>

<file path=xl/calcChain.xml><?xml version="1.0" encoding="utf-8"?>
<calcChain xmlns="http://schemas.openxmlformats.org/spreadsheetml/2006/main">
  <c r="K2" i="1" l="1"/>
  <c r="L2" i="1"/>
  <c r="M2" i="1"/>
  <c r="N2" i="1"/>
  <c r="P2" i="1" s="1"/>
  <c r="O2" i="1"/>
  <c r="K3" i="1"/>
  <c r="L3" i="1"/>
  <c r="M3" i="1"/>
  <c r="N3" i="1"/>
  <c r="O3" i="1"/>
  <c r="P3" i="1"/>
  <c r="K4" i="1"/>
  <c r="L4" i="1"/>
  <c r="M4" i="1"/>
  <c r="N4" i="1"/>
  <c r="P4" i="1" s="1"/>
  <c r="O4" i="1"/>
  <c r="K5" i="1"/>
  <c r="L5" i="1"/>
  <c r="M5" i="1"/>
  <c r="N5" i="1"/>
  <c r="O5" i="1"/>
  <c r="P5" i="1"/>
  <c r="K6" i="1"/>
  <c r="L6" i="1"/>
  <c r="M6" i="1"/>
  <c r="N6" i="1"/>
  <c r="P6" i="1" s="1"/>
  <c r="O6" i="1"/>
  <c r="K7" i="1"/>
  <c r="L7" i="1"/>
  <c r="M7" i="1"/>
  <c r="N7" i="1"/>
  <c r="O7" i="1"/>
  <c r="P7" i="1"/>
  <c r="K8" i="1"/>
  <c r="L8" i="1"/>
  <c r="M8" i="1"/>
  <c r="N8" i="1"/>
  <c r="P8" i="1" s="1"/>
  <c r="O8" i="1"/>
  <c r="K9" i="1"/>
  <c r="L9" i="1"/>
  <c r="M9" i="1"/>
  <c r="N9" i="1"/>
  <c r="O9" i="1"/>
  <c r="P9" i="1"/>
  <c r="K10" i="1"/>
  <c r="L10" i="1"/>
  <c r="M10" i="1"/>
  <c r="N10" i="1"/>
  <c r="P10" i="1" s="1"/>
  <c r="O10" i="1"/>
  <c r="K11" i="1"/>
  <c r="L11" i="1"/>
  <c r="M11" i="1"/>
  <c r="N11" i="1"/>
  <c r="O11" i="1"/>
  <c r="P11" i="1"/>
  <c r="K12" i="1"/>
  <c r="L12" i="1"/>
  <c r="M12" i="1"/>
  <c r="N12" i="1"/>
  <c r="P12" i="1" s="1"/>
  <c r="O12" i="1"/>
  <c r="K13" i="1"/>
  <c r="L13" i="1"/>
  <c r="M13" i="1"/>
  <c r="N13" i="1"/>
  <c r="O13" i="1"/>
  <c r="K14" i="1"/>
  <c r="P14" i="1" s="1"/>
  <c r="L14" i="1"/>
  <c r="M14" i="1"/>
  <c r="N14" i="1"/>
  <c r="O14" i="1"/>
  <c r="K15" i="1"/>
  <c r="P15" i="1" s="1"/>
  <c r="L15" i="1"/>
  <c r="M15" i="1"/>
  <c r="N15" i="1"/>
  <c r="O15" i="1"/>
  <c r="K16" i="1"/>
  <c r="P16" i="1" s="1"/>
  <c r="L16" i="1"/>
  <c r="M16" i="1"/>
  <c r="N16" i="1"/>
  <c r="O16" i="1"/>
  <c r="K17" i="1"/>
  <c r="P17" i="1" s="1"/>
  <c r="L17" i="1"/>
  <c r="M17" i="1"/>
  <c r="N17" i="1"/>
  <c r="O17" i="1"/>
  <c r="K18" i="1"/>
  <c r="P18" i="1" s="1"/>
  <c r="L18" i="1"/>
  <c r="M18" i="1"/>
  <c r="N18" i="1"/>
  <c r="O18" i="1"/>
  <c r="K19" i="1"/>
  <c r="P19" i="1" s="1"/>
  <c r="L19" i="1"/>
  <c r="M19" i="1"/>
  <c r="N19" i="1"/>
  <c r="O19" i="1"/>
  <c r="K20" i="1"/>
  <c r="P20" i="1" s="1"/>
  <c r="L20" i="1"/>
  <c r="M20" i="1"/>
  <c r="N20" i="1"/>
  <c r="O20" i="1"/>
  <c r="K21" i="1"/>
  <c r="L21" i="1"/>
  <c r="M21" i="1"/>
  <c r="N21" i="1"/>
  <c r="O21" i="1"/>
  <c r="K22" i="1"/>
  <c r="L22" i="1"/>
  <c r="M22" i="1"/>
  <c r="N22" i="1"/>
  <c r="O22" i="1"/>
  <c r="K23" i="1"/>
  <c r="L23" i="1"/>
  <c r="M23" i="1"/>
  <c r="N23" i="1"/>
  <c r="O23" i="1"/>
  <c r="P23" i="1" s="1"/>
  <c r="K24" i="1"/>
  <c r="L24" i="1"/>
  <c r="M24" i="1"/>
  <c r="N24" i="1"/>
  <c r="O24" i="1"/>
  <c r="K25" i="1"/>
  <c r="L25" i="1"/>
  <c r="M25" i="1"/>
  <c r="N25" i="1"/>
  <c r="O25" i="1"/>
  <c r="K26" i="1"/>
  <c r="L26" i="1"/>
  <c r="M26" i="1"/>
  <c r="N26" i="1"/>
  <c r="O26" i="1"/>
  <c r="K27" i="1"/>
  <c r="L27" i="1"/>
  <c r="M27" i="1"/>
  <c r="N27" i="1"/>
  <c r="O27" i="1"/>
  <c r="P27" i="1" s="1"/>
  <c r="K28" i="1"/>
  <c r="L28" i="1"/>
  <c r="M28" i="1"/>
  <c r="N28" i="1"/>
  <c r="O28" i="1"/>
  <c r="K29" i="1"/>
  <c r="L29" i="1"/>
  <c r="M29" i="1"/>
  <c r="N29" i="1"/>
  <c r="O29" i="1"/>
  <c r="K30" i="1"/>
  <c r="L30" i="1"/>
  <c r="M30" i="1"/>
  <c r="N30" i="1"/>
  <c r="O30" i="1"/>
  <c r="K31" i="1"/>
  <c r="L31" i="1"/>
  <c r="M31" i="1"/>
  <c r="N31" i="1"/>
  <c r="O31" i="1"/>
  <c r="P31" i="1" s="1"/>
  <c r="K32" i="1"/>
  <c r="L32" i="1"/>
  <c r="M32" i="1"/>
  <c r="N32" i="1"/>
  <c r="O32" i="1"/>
  <c r="K33" i="1"/>
  <c r="L33" i="1"/>
  <c r="M33" i="1"/>
  <c r="N33" i="1"/>
  <c r="O33" i="1"/>
  <c r="K34" i="1"/>
  <c r="L34" i="1"/>
  <c r="M34" i="1"/>
  <c r="N34" i="1"/>
  <c r="O34" i="1"/>
  <c r="K35" i="1"/>
  <c r="L35" i="1"/>
  <c r="M35" i="1"/>
  <c r="N35" i="1"/>
  <c r="O35" i="1"/>
  <c r="P35" i="1" s="1"/>
  <c r="K36" i="1"/>
  <c r="L36" i="1"/>
  <c r="M36" i="1"/>
  <c r="N36" i="1"/>
  <c r="O36" i="1"/>
  <c r="K37" i="1"/>
  <c r="L37" i="1"/>
  <c r="M37" i="1"/>
  <c r="P37" i="1" s="1"/>
  <c r="N37" i="1"/>
  <c r="O37" i="1"/>
  <c r="K38" i="1"/>
  <c r="L38" i="1"/>
  <c r="M38" i="1"/>
  <c r="N38" i="1"/>
  <c r="O38" i="1"/>
  <c r="K39" i="1"/>
  <c r="L39" i="1"/>
  <c r="M39" i="1"/>
  <c r="N39" i="1"/>
  <c r="O39" i="1"/>
  <c r="P39" i="1" s="1"/>
  <c r="K40" i="1"/>
  <c r="L40" i="1"/>
  <c r="M40" i="1"/>
  <c r="N40" i="1"/>
  <c r="O40" i="1"/>
  <c r="K41" i="1"/>
  <c r="L41" i="1"/>
  <c r="M41" i="1"/>
  <c r="N41" i="1"/>
  <c r="O41" i="1"/>
  <c r="K42" i="1"/>
  <c r="L42" i="1"/>
  <c r="M42" i="1"/>
  <c r="N42" i="1"/>
  <c r="O42" i="1"/>
  <c r="K43" i="1"/>
  <c r="L43" i="1"/>
  <c r="M43" i="1"/>
  <c r="N43" i="1"/>
  <c r="O43" i="1"/>
  <c r="K44" i="1"/>
  <c r="L44" i="1"/>
  <c r="M44" i="1"/>
  <c r="N44" i="1"/>
  <c r="O44" i="1"/>
  <c r="K45" i="1"/>
  <c r="L45" i="1"/>
  <c r="M45" i="1"/>
  <c r="P45" i="1" s="1"/>
  <c r="N45" i="1"/>
  <c r="O45" i="1"/>
  <c r="K46" i="1"/>
  <c r="L46" i="1"/>
  <c r="M46" i="1"/>
  <c r="N46" i="1"/>
  <c r="O46" i="1"/>
  <c r="K47" i="1"/>
  <c r="L47" i="1"/>
  <c r="M47" i="1"/>
  <c r="N47" i="1"/>
  <c r="O47" i="1"/>
  <c r="K48" i="1"/>
  <c r="L48" i="1"/>
  <c r="M48" i="1"/>
  <c r="N48" i="1"/>
  <c r="O48" i="1"/>
  <c r="K49" i="1"/>
  <c r="L49" i="1"/>
  <c r="M49" i="1"/>
  <c r="N49" i="1"/>
  <c r="O49" i="1"/>
  <c r="K50" i="1"/>
  <c r="L50" i="1"/>
  <c r="M50" i="1"/>
  <c r="N50" i="1"/>
  <c r="O50" i="1"/>
  <c r="K51" i="1"/>
  <c r="L51" i="1"/>
  <c r="M51" i="1"/>
  <c r="N51" i="1"/>
  <c r="O51" i="1"/>
  <c r="K52" i="1"/>
  <c r="L52" i="1"/>
  <c r="M52" i="1"/>
  <c r="N52" i="1"/>
  <c r="O52" i="1"/>
  <c r="K53" i="1"/>
  <c r="L53" i="1"/>
  <c r="M53" i="1"/>
  <c r="N53" i="1"/>
  <c r="O53" i="1"/>
  <c r="K54" i="1"/>
  <c r="L54" i="1"/>
  <c r="M54" i="1"/>
  <c r="N54" i="1"/>
  <c r="O54" i="1"/>
  <c r="K55" i="1"/>
  <c r="L55" i="1"/>
  <c r="M55" i="1"/>
  <c r="N55" i="1"/>
  <c r="O55" i="1"/>
  <c r="K56" i="1"/>
  <c r="L56" i="1"/>
  <c r="M56" i="1"/>
  <c r="N56" i="1"/>
  <c r="O56" i="1"/>
  <c r="K57" i="1"/>
  <c r="L57" i="1"/>
  <c r="M57" i="1"/>
  <c r="N57" i="1"/>
  <c r="O57" i="1"/>
  <c r="K58" i="1"/>
  <c r="L58" i="1"/>
  <c r="M58" i="1"/>
  <c r="N58" i="1"/>
  <c r="O58" i="1"/>
  <c r="K59" i="1"/>
  <c r="L59" i="1"/>
  <c r="M59" i="1"/>
  <c r="N59" i="1"/>
  <c r="O59" i="1"/>
  <c r="K60" i="1"/>
  <c r="L60" i="1"/>
  <c r="M60" i="1"/>
  <c r="N60" i="1"/>
  <c r="O60" i="1"/>
  <c r="K61" i="1"/>
  <c r="L61" i="1"/>
  <c r="M61" i="1"/>
  <c r="N61" i="1"/>
  <c r="O61" i="1"/>
  <c r="K62" i="1"/>
  <c r="L62" i="1"/>
  <c r="M62" i="1"/>
  <c r="N62" i="1"/>
  <c r="O62" i="1"/>
  <c r="K63" i="1"/>
  <c r="L63" i="1"/>
  <c r="M63" i="1"/>
  <c r="N63" i="1"/>
  <c r="O63" i="1"/>
  <c r="K64" i="1"/>
  <c r="L64" i="1"/>
  <c r="M64" i="1"/>
  <c r="N64" i="1"/>
  <c r="O64" i="1"/>
  <c r="K65" i="1"/>
  <c r="L65" i="1"/>
  <c r="M65" i="1"/>
  <c r="N65" i="1"/>
  <c r="O65" i="1"/>
  <c r="K66" i="1"/>
  <c r="L66" i="1"/>
  <c r="M66" i="1"/>
  <c r="N66" i="1"/>
  <c r="O66" i="1"/>
  <c r="K67" i="1"/>
  <c r="L67" i="1"/>
  <c r="M67" i="1"/>
  <c r="N67" i="1"/>
  <c r="O67" i="1"/>
  <c r="K68" i="1"/>
  <c r="L68" i="1"/>
  <c r="M68" i="1"/>
  <c r="N68" i="1"/>
  <c r="O68" i="1"/>
  <c r="K69" i="1"/>
  <c r="L69" i="1"/>
  <c r="M69" i="1"/>
  <c r="P69" i="1" s="1"/>
  <c r="N69" i="1"/>
  <c r="O69" i="1"/>
  <c r="K70" i="1"/>
  <c r="L70" i="1"/>
  <c r="M70" i="1"/>
  <c r="N70" i="1"/>
  <c r="O70" i="1"/>
  <c r="K71" i="1"/>
  <c r="L71" i="1"/>
  <c r="M71" i="1"/>
  <c r="N71" i="1"/>
  <c r="O71" i="1"/>
  <c r="P71" i="1" s="1"/>
  <c r="K72" i="1"/>
  <c r="L72" i="1"/>
  <c r="M72" i="1"/>
  <c r="N72" i="1"/>
  <c r="O72" i="1"/>
  <c r="K73" i="1"/>
  <c r="L73" i="1"/>
  <c r="M73" i="1"/>
  <c r="N73" i="1"/>
  <c r="O73" i="1"/>
  <c r="K74" i="1"/>
  <c r="L74" i="1"/>
  <c r="M74" i="1"/>
  <c r="N74" i="1"/>
  <c r="O74" i="1"/>
  <c r="K75" i="1"/>
  <c r="L75" i="1"/>
  <c r="M75" i="1"/>
  <c r="N75" i="1"/>
  <c r="O75" i="1"/>
  <c r="P75" i="1" s="1"/>
  <c r="K76" i="1"/>
  <c r="L76" i="1"/>
  <c r="M76" i="1"/>
  <c r="N76" i="1"/>
  <c r="O76" i="1"/>
  <c r="K77" i="1"/>
  <c r="L77" i="1"/>
  <c r="M77" i="1"/>
  <c r="N77" i="1"/>
  <c r="O77" i="1"/>
  <c r="K78" i="1"/>
  <c r="L78" i="1"/>
  <c r="M78" i="1"/>
  <c r="N78" i="1"/>
  <c r="O78" i="1"/>
  <c r="K79" i="1"/>
  <c r="L79" i="1"/>
  <c r="M79" i="1"/>
  <c r="N79" i="1"/>
  <c r="O79" i="1"/>
  <c r="K80" i="1"/>
  <c r="L80" i="1"/>
  <c r="M80" i="1"/>
  <c r="N80" i="1"/>
  <c r="O80" i="1"/>
  <c r="K81" i="1"/>
  <c r="L81" i="1"/>
  <c r="M81" i="1"/>
  <c r="N81" i="1"/>
  <c r="O81" i="1"/>
  <c r="K82" i="1"/>
  <c r="L82" i="1"/>
  <c r="M82" i="1"/>
  <c r="N82" i="1"/>
  <c r="O82" i="1"/>
  <c r="K83" i="1"/>
  <c r="L83" i="1"/>
  <c r="M83" i="1"/>
  <c r="N83" i="1"/>
  <c r="O83" i="1"/>
  <c r="K84" i="1"/>
  <c r="L84" i="1"/>
  <c r="M84" i="1"/>
  <c r="N84" i="1"/>
  <c r="O84" i="1"/>
  <c r="K85" i="1"/>
  <c r="L85" i="1"/>
  <c r="M85" i="1"/>
  <c r="N85" i="1"/>
  <c r="O85" i="1"/>
  <c r="K86" i="1"/>
  <c r="L86" i="1"/>
  <c r="M86" i="1"/>
  <c r="N86" i="1"/>
  <c r="O86" i="1"/>
  <c r="K87" i="1"/>
  <c r="L87" i="1"/>
  <c r="M87" i="1"/>
  <c r="N87" i="1"/>
  <c r="O87" i="1"/>
  <c r="K88" i="1"/>
  <c r="L88" i="1"/>
  <c r="M88" i="1"/>
  <c r="N88" i="1"/>
  <c r="O88" i="1"/>
  <c r="K89" i="1"/>
  <c r="L89" i="1"/>
  <c r="M89" i="1"/>
  <c r="N89" i="1"/>
  <c r="O89" i="1"/>
  <c r="K90" i="1"/>
  <c r="L90" i="1"/>
  <c r="M90" i="1"/>
  <c r="N90" i="1"/>
  <c r="O90" i="1"/>
  <c r="K91" i="1"/>
  <c r="L91" i="1"/>
  <c r="M91" i="1"/>
  <c r="N91" i="1"/>
  <c r="O91" i="1"/>
  <c r="K92" i="1"/>
  <c r="L92" i="1"/>
  <c r="M92" i="1"/>
  <c r="N92" i="1"/>
  <c r="O92" i="1"/>
  <c r="K93" i="1"/>
  <c r="L93" i="1"/>
  <c r="M93" i="1"/>
  <c r="N93" i="1"/>
  <c r="O93" i="1"/>
  <c r="K94" i="1"/>
  <c r="L94" i="1"/>
  <c r="M94" i="1"/>
  <c r="N94" i="1"/>
  <c r="O94" i="1"/>
  <c r="K95" i="1"/>
  <c r="L95" i="1"/>
  <c r="M95" i="1"/>
  <c r="N95" i="1"/>
  <c r="O95" i="1"/>
  <c r="K96" i="1"/>
  <c r="L96" i="1"/>
  <c r="M96" i="1"/>
  <c r="N96" i="1"/>
  <c r="O96" i="1"/>
  <c r="K97" i="1"/>
  <c r="L97" i="1"/>
  <c r="M97" i="1"/>
  <c r="N97" i="1"/>
  <c r="O97" i="1"/>
  <c r="K98" i="1"/>
  <c r="L98" i="1"/>
  <c r="M98" i="1"/>
  <c r="N98" i="1"/>
  <c r="O98" i="1"/>
  <c r="K99" i="1"/>
  <c r="L99" i="1"/>
  <c r="M99" i="1"/>
  <c r="N99" i="1"/>
  <c r="O99" i="1"/>
  <c r="K100" i="1"/>
  <c r="L100" i="1"/>
  <c r="M100" i="1"/>
  <c r="N100" i="1"/>
  <c r="O100" i="1"/>
  <c r="K101" i="1"/>
  <c r="L101" i="1"/>
  <c r="M101" i="1"/>
  <c r="N101" i="1"/>
  <c r="O101" i="1"/>
  <c r="K102" i="1"/>
  <c r="L102" i="1"/>
  <c r="M102" i="1"/>
  <c r="N102" i="1"/>
  <c r="O102" i="1"/>
  <c r="K103" i="1"/>
  <c r="L103" i="1"/>
  <c r="M103" i="1"/>
  <c r="N103" i="1"/>
  <c r="O103" i="1"/>
  <c r="P103" i="1" s="1"/>
  <c r="K104" i="1"/>
  <c r="L104" i="1"/>
  <c r="M104" i="1"/>
  <c r="N104" i="1"/>
  <c r="O104" i="1"/>
  <c r="K105" i="1"/>
  <c r="P105" i="1" s="1"/>
  <c r="L105" i="1"/>
  <c r="M105" i="1"/>
  <c r="N105" i="1"/>
  <c r="O105" i="1"/>
  <c r="K106" i="1"/>
  <c r="L106" i="1"/>
  <c r="M106" i="1"/>
  <c r="N106" i="1"/>
  <c r="O106" i="1"/>
  <c r="P106" i="1" s="1"/>
  <c r="K107" i="1"/>
  <c r="L107" i="1"/>
  <c r="M107" i="1"/>
  <c r="N107" i="1"/>
  <c r="O107" i="1"/>
  <c r="K108" i="1"/>
  <c r="L108" i="1"/>
  <c r="M108" i="1"/>
  <c r="N108" i="1"/>
  <c r="O108" i="1"/>
  <c r="K109" i="1"/>
  <c r="L109" i="1"/>
  <c r="M109" i="1"/>
  <c r="N109" i="1"/>
  <c r="O109" i="1"/>
  <c r="K110" i="1"/>
  <c r="L110" i="1"/>
  <c r="M110" i="1"/>
  <c r="N110" i="1"/>
  <c r="O110" i="1"/>
  <c r="P110" i="1" s="1"/>
  <c r="K111" i="1"/>
  <c r="L111" i="1"/>
  <c r="M111" i="1"/>
  <c r="N111" i="1"/>
  <c r="O111" i="1"/>
  <c r="K112" i="1"/>
  <c r="L112" i="1"/>
  <c r="M112" i="1"/>
  <c r="P112" i="1" s="1"/>
  <c r="N112" i="1"/>
  <c r="O112" i="1"/>
  <c r="K113" i="1"/>
  <c r="L113" i="1"/>
  <c r="M113" i="1"/>
  <c r="N113" i="1"/>
  <c r="O113" i="1"/>
  <c r="K114" i="1"/>
  <c r="L114" i="1"/>
  <c r="M114" i="1"/>
  <c r="N114" i="1"/>
  <c r="O114" i="1"/>
  <c r="K115" i="1"/>
  <c r="L115" i="1"/>
  <c r="M115" i="1"/>
  <c r="N115" i="1"/>
  <c r="O115" i="1"/>
  <c r="K116" i="1"/>
  <c r="L116" i="1"/>
  <c r="M116" i="1"/>
  <c r="N116" i="1"/>
  <c r="O116" i="1"/>
  <c r="K117" i="1"/>
  <c r="L117" i="1"/>
  <c r="M117" i="1"/>
  <c r="N117" i="1"/>
  <c r="O117" i="1"/>
  <c r="K118" i="1"/>
  <c r="L118" i="1"/>
  <c r="M118" i="1"/>
  <c r="N118" i="1"/>
  <c r="O118" i="1"/>
  <c r="K119" i="1"/>
  <c r="L119" i="1"/>
  <c r="M119" i="1"/>
  <c r="N119" i="1"/>
  <c r="O119" i="1"/>
  <c r="K120" i="1"/>
  <c r="P120" i="1" s="1"/>
  <c r="L120" i="1"/>
  <c r="M120" i="1"/>
  <c r="N120" i="1"/>
  <c r="O120" i="1"/>
  <c r="K121" i="1"/>
  <c r="P121" i="1" s="1"/>
  <c r="L121" i="1"/>
  <c r="M121" i="1"/>
  <c r="N121" i="1"/>
  <c r="O121" i="1"/>
  <c r="K122" i="1"/>
  <c r="P122" i="1" s="1"/>
  <c r="L122" i="1"/>
  <c r="M122" i="1"/>
  <c r="N122" i="1"/>
  <c r="O122" i="1"/>
  <c r="K123" i="1"/>
  <c r="P123" i="1" s="1"/>
  <c r="L123" i="1"/>
  <c r="M123" i="1"/>
  <c r="N123" i="1"/>
  <c r="O123" i="1"/>
  <c r="K124" i="1"/>
  <c r="P124" i="1" s="1"/>
  <c r="L124" i="1"/>
  <c r="M124" i="1"/>
  <c r="N124" i="1"/>
  <c r="O124" i="1"/>
  <c r="K125" i="1"/>
  <c r="P125" i="1" s="1"/>
  <c r="L125" i="1"/>
  <c r="M125" i="1"/>
  <c r="N125" i="1"/>
  <c r="O125" i="1"/>
  <c r="K126" i="1"/>
  <c r="P126" i="1" s="1"/>
  <c r="L126" i="1"/>
  <c r="M126" i="1"/>
  <c r="N126" i="1"/>
  <c r="O126" i="1"/>
  <c r="K127" i="1"/>
  <c r="L127" i="1"/>
  <c r="M127" i="1"/>
  <c r="N127" i="1"/>
  <c r="O127" i="1"/>
  <c r="P127" i="1" s="1"/>
  <c r="K128" i="1"/>
  <c r="L128" i="1"/>
  <c r="M128" i="1"/>
  <c r="N128" i="1"/>
  <c r="O128" i="1"/>
  <c r="K129" i="1"/>
  <c r="L129" i="1"/>
  <c r="M129" i="1"/>
  <c r="P129" i="1" s="1"/>
  <c r="N129" i="1"/>
  <c r="O129" i="1"/>
  <c r="K130" i="1"/>
  <c r="L130" i="1"/>
  <c r="M130" i="1"/>
  <c r="N130" i="1"/>
  <c r="O130" i="1"/>
  <c r="K131" i="1"/>
  <c r="L131" i="1"/>
  <c r="M131" i="1"/>
  <c r="N131" i="1"/>
  <c r="O131" i="1"/>
  <c r="K132" i="1"/>
  <c r="L132" i="1"/>
  <c r="M132" i="1"/>
  <c r="N132" i="1"/>
  <c r="O132" i="1"/>
  <c r="K133" i="1"/>
  <c r="L133" i="1"/>
  <c r="M133" i="1"/>
  <c r="P133" i="1" s="1"/>
  <c r="N133" i="1"/>
  <c r="O133" i="1"/>
  <c r="K134" i="1"/>
  <c r="L134" i="1"/>
  <c r="M134" i="1"/>
  <c r="N134" i="1"/>
  <c r="O134" i="1"/>
  <c r="K135" i="1"/>
  <c r="L135" i="1"/>
  <c r="M135" i="1"/>
  <c r="N135" i="1"/>
  <c r="O135" i="1"/>
  <c r="K136" i="1"/>
  <c r="L136" i="1"/>
  <c r="M136" i="1"/>
  <c r="N136" i="1"/>
  <c r="O136" i="1"/>
  <c r="K137" i="1"/>
  <c r="L137" i="1"/>
  <c r="M137" i="1"/>
  <c r="N137" i="1"/>
  <c r="O137" i="1"/>
  <c r="K138" i="1"/>
  <c r="L138" i="1"/>
  <c r="M138" i="1"/>
  <c r="N138" i="1"/>
  <c r="O138" i="1"/>
  <c r="K139" i="1"/>
  <c r="L139" i="1"/>
  <c r="M139" i="1"/>
  <c r="N139" i="1"/>
  <c r="O139" i="1"/>
  <c r="K140" i="1"/>
  <c r="L140" i="1"/>
  <c r="M140" i="1"/>
  <c r="N140" i="1"/>
  <c r="O140" i="1"/>
  <c r="K141" i="1"/>
  <c r="L141" i="1"/>
  <c r="M141" i="1"/>
  <c r="N141" i="1"/>
  <c r="O141" i="1"/>
  <c r="K142" i="1"/>
  <c r="L142" i="1"/>
  <c r="M142" i="1"/>
  <c r="N142" i="1"/>
  <c r="O142" i="1"/>
  <c r="K143" i="1"/>
  <c r="L143" i="1"/>
  <c r="M143" i="1"/>
  <c r="N143" i="1"/>
  <c r="O143" i="1"/>
  <c r="K144" i="1"/>
  <c r="L144" i="1"/>
  <c r="M144" i="1"/>
  <c r="N144" i="1"/>
  <c r="O144" i="1"/>
  <c r="K145" i="1"/>
  <c r="L145" i="1"/>
  <c r="M145" i="1"/>
  <c r="N145" i="1"/>
  <c r="O145" i="1"/>
  <c r="K146" i="1"/>
  <c r="L146" i="1"/>
  <c r="M146" i="1"/>
  <c r="N146" i="1"/>
  <c r="O146" i="1"/>
  <c r="K147" i="1"/>
  <c r="L147" i="1"/>
  <c r="M147" i="1"/>
  <c r="N147" i="1"/>
  <c r="O147" i="1"/>
  <c r="K148" i="1"/>
  <c r="L148" i="1"/>
  <c r="M148" i="1"/>
  <c r="N148" i="1"/>
  <c r="O148" i="1"/>
  <c r="K149" i="1"/>
  <c r="L149" i="1"/>
  <c r="M149" i="1"/>
  <c r="N149" i="1"/>
  <c r="O149" i="1"/>
  <c r="K150" i="1"/>
  <c r="L150" i="1"/>
  <c r="M150" i="1"/>
  <c r="N150" i="1"/>
  <c r="O150" i="1"/>
  <c r="K151" i="1"/>
  <c r="L151" i="1"/>
  <c r="M151" i="1"/>
  <c r="N151" i="1"/>
  <c r="O151" i="1"/>
  <c r="K152" i="1"/>
  <c r="L152" i="1"/>
  <c r="M152" i="1"/>
  <c r="N152" i="1"/>
  <c r="O152" i="1"/>
  <c r="K153" i="1"/>
  <c r="L153" i="1"/>
  <c r="M153" i="1"/>
  <c r="N153" i="1"/>
  <c r="O153" i="1"/>
  <c r="K154" i="1"/>
  <c r="L154" i="1"/>
  <c r="M154" i="1"/>
  <c r="N154" i="1"/>
  <c r="O154" i="1"/>
  <c r="K155" i="1"/>
  <c r="L155" i="1"/>
  <c r="M155" i="1"/>
  <c r="N155" i="1"/>
  <c r="O155" i="1"/>
  <c r="P151" i="1" l="1"/>
  <c r="P139" i="1"/>
  <c r="P135" i="1"/>
  <c r="P118" i="1"/>
  <c r="P114" i="1"/>
  <c r="P99" i="1"/>
  <c r="P95" i="1"/>
  <c r="P91" i="1"/>
  <c r="P87" i="1"/>
  <c r="P83" i="1"/>
  <c r="P63" i="1"/>
  <c r="P59" i="1"/>
  <c r="P55" i="1"/>
  <c r="P51" i="1"/>
  <c r="P154" i="1"/>
  <c r="P150" i="1"/>
  <c r="P146" i="1"/>
  <c r="P142" i="1"/>
  <c r="P138" i="1"/>
  <c r="P134" i="1"/>
  <c r="P132" i="1"/>
  <c r="P117" i="1"/>
  <c r="P113" i="1"/>
  <c r="P111" i="1"/>
  <c r="P109" i="1"/>
  <c r="P98" i="1"/>
  <c r="P94" i="1"/>
  <c r="P90" i="1"/>
  <c r="P86" i="1"/>
  <c r="P82" i="1"/>
  <c r="P78" i="1"/>
  <c r="P74" i="1"/>
  <c r="P70" i="1"/>
  <c r="P68" i="1"/>
  <c r="P66" i="1"/>
  <c r="P62" i="1"/>
  <c r="P58" i="1"/>
  <c r="P54" i="1"/>
  <c r="P50" i="1"/>
  <c r="P48" i="1"/>
  <c r="P44" i="1"/>
  <c r="P42" i="1"/>
  <c r="P36" i="1"/>
  <c r="P34" i="1"/>
  <c r="P30" i="1"/>
  <c r="P26" i="1"/>
  <c r="P22" i="1"/>
  <c r="P13" i="1"/>
  <c r="P155" i="1"/>
  <c r="P147" i="1"/>
  <c r="P143" i="1"/>
  <c r="P153" i="1"/>
  <c r="P149" i="1"/>
  <c r="P145" i="1"/>
  <c r="P141" i="1"/>
  <c r="P137" i="1"/>
  <c r="P131" i="1"/>
  <c r="P116" i="1"/>
  <c r="P108" i="1"/>
  <c r="P101" i="1"/>
  <c r="P97" i="1"/>
  <c r="P93" i="1"/>
  <c r="P89" i="1"/>
  <c r="P85" i="1"/>
  <c r="P81" i="1"/>
  <c r="P79" i="1"/>
  <c r="P77" i="1"/>
  <c r="P73" i="1"/>
  <c r="P67" i="1"/>
  <c r="P65" i="1"/>
  <c r="P61" i="1"/>
  <c r="P57" i="1"/>
  <c r="P53" i="1"/>
  <c r="P49" i="1"/>
  <c r="P47" i="1"/>
  <c r="P43" i="1"/>
  <c r="P41" i="1"/>
  <c r="P33" i="1"/>
  <c r="P29" i="1"/>
  <c r="P25" i="1"/>
  <c r="P21" i="1"/>
  <c r="P152" i="1"/>
  <c r="P148" i="1"/>
  <c r="P144" i="1"/>
  <c r="P140" i="1"/>
  <c r="P136" i="1"/>
  <c r="P130" i="1"/>
  <c r="P128" i="1"/>
  <c r="P119" i="1"/>
  <c r="P115" i="1"/>
  <c r="P107" i="1"/>
  <c r="P104" i="1"/>
  <c r="P102" i="1"/>
  <c r="P100" i="1"/>
  <c r="P96" i="1"/>
  <c r="P92" i="1"/>
  <c r="P88" i="1"/>
  <c r="P84" i="1"/>
  <c r="P80" i="1"/>
  <c r="P76" i="1"/>
  <c r="P72" i="1"/>
  <c r="P64" i="1"/>
  <c r="P60" i="1"/>
  <c r="P56" i="1"/>
  <c r="P52" i="1"/>
  <c r="P46" i="1"/>
  <c r="P40" i="1"/>
  <c r="P38" i="1"/>
  <c r="P32" i="1"/>
  <c r="P28" i="1"/>
  <c r="P24" i="1"/>
  <c r="N18" i="37"/>
  <c r="M18" i="37"/>
  <c r="L18" i="37"/>
  <c r="K18" i="37"/>
  <c r="J18" i="37"/>
  <c r="I18" i="37"/>
  <c r="H18" i="37"/>
  <c r="G18" i="37"/>
  <c r="F18" i="37"/>
  <c r="E18" i="37"/>
  <c r="D18" i="37"/>
  <c r="N18" i="36"/>
  <c r="M18" i="36"/>
  <c r="L18" i="36"/>
  <c r="K18" i="36"/>
  <c r="J18" i="36"/>
  <c r="I18" i="36"/>
  <c r="H18" i="36"/>
  <c r="G18" i="36"/>
  <c r="F18" i="36"/>
  <c r="E18" i="36"/>
  <c r="D18" i="36"/>
  <c r="N18" i="35"/>
  <c r="M18" i="35"/>
  <c r="L18" i="35"/>
  <c r="K18" i="35"/>
  <c r="J18" i="35"/>
  <c r="I18" i="35"/>
  <c r="H18" i="35"/>
  <c r="G18" i="35"/>
  <c r="F18" i="35"/>
  <c r="E18" i="35"/>
  <c r="D18" i="35"/>
  <c r="N18" i="34"/>
  <c r="M18" i="34"/>
  <c r="L18" i="34"/>
  <c r="K18" i="34"/>
  <c r="J18" i="34"/>
  <c r="I18" i="34"/>
  <c r="H18" i="34"/>
  <c r="G18" i="34"/>
  <c r="F18" i="34"/>
  <c r="E18" i="34"/>
  <c r="D18" i="34"/>
  <c r="N18" i="33"/>
  <c r="M18" i="33"/>
  <c r="L18" i="33"/>
  <c r="K18" i="33"/>
  <c r="J18" i="33"/>
  <c r="I18" i="33"/>
  <c r="H18" i="33"/>
  <c r="G18" i="33"/>
  <c r="F18" i="33"/>
  <c r="E18" i="33"/>
  <c r="D18" i="33"/>
  <c r="N18" i="32"/>
  <c r="M18" i="32"/>
  <c r="L18" i="32"/>
  <c r="K18" i="32"/>
  <c r="J18" i="32"/>
  <c r="I18" i="32"/>
  <c r="H18" i="32"/>
  <c r="G18" i="32"/>
  <c r="F18" i="32"/>
  <c r="E18" i="32"/>
  <c r="D18" i="32"/>
  <c r="N18" i="31"/>
  <c r="M18" i="31"/>
  <c r="L18" i="31"/>
  <c r="K18" i="31"/>
  <c r="J18" i="31"/>
  <c r="I18" i="31"/>
  <c r="H18" i="31"/>
  <c r="G18" i="31"/>
  <c r="F18" i="31"/>
  <c r="E18" i="31"/>
  <c r="D18" i="31"/>
  <c r="N18" i="30"/>
  <c r="M18" i="30"/>
  <c r="L18" i="30"/>
  <c r="K18" i="30"/>
  <c r="J18" i="30"/>
  <c r="I18" i="30"/>
  <c r="H18" i="30"/>
  <c r="G18" i="30"/>
  <c r="F18" i="30"/>
  <c r="E18" i="30"/>
  <c r="D18" i="30"/>
  <c r="N18" i="29"/>
  <c r="M18" i="29"/>
  <c r="L18" i="29"/>
  <c r="K18" i="29"/>
  <c r="J18" i="29"/>
  <c r="I18" i="29"/>
  <c r="H18" i="29"/>
  <c r="G18" i="29"/>
  <c r="F18" i="29"/>
  <c r="E18" i="29"/>
  <c r="D18" i="29"/>
  <c r="N18" i="28"/>
  <c r="M18" i="28"/>
  <c r="L18" i="28"/>
  <c r="K18" i="28"/>
  <c r="J18" i="28"/>
  <c r="I18" i="28"/>
  <c r="H18" i="28"/>
  <c r="G18" i="28"/>
  <c r="F18" i="28"/>
  <c r="E18" i="28"/>
  <c r="D18" i="28"/>
  <c r="N18" i="27"/>
  <c r="M18" i="27"/>
  <c r="L18" i="27"/>
  <c r="K18" i="27"/>
  <c r="J18" i="27"/>
  <c r="I18" i="27"/>
  <c r="H18" i="27"/>
  <c r="G18" i="27"/>
  <c r="F18" i="27"/>
  <c r="E18" i="27"/>
  <c r="D18" i="27"/>
  <c r="N18" i="26"/>
  <c r="M18" i="26"/>
  <c r="L18" i="26"/>
  <c r="K18" i="26"/>
  <c r="J18" i="26"/>
  <c r="I18" i="26"/>
  <c r="H18" i="26"/>
  <c r="G18" i="26"/>
  <c r="F18" i="26"/>
  <c r="E18" i="26"/>
  <c r="D18" i="26"/>
  <c r="N18" i="25"/>
  <c r="M18" i="25"/>
  <c r="L18" i="25"/>
  <c r="K18" i="25"/>
  <c r="J18" i="25"/>
  <c r="I18" i="25"/>
  <c r="H18" i="25"/>
  <c r="G18" i="25"/>
  <c r="F18" i="25"/>
  <c r="E18" i="25"/>
  <c r="D18" i="25"/>
  <c r="N18" i="22"/>
  <c r="M18" i="22"/>
  <c r="L18" i="22"/>
  <c r="K18" i="22"/>
  <c r="J18" i="22"/>
  <c r="I18" i="22"/>
  <c r="H18" i="22"/>
  <c r="G18" i="22"/>
  <c r="F18" i="22"/>
  <c r="E18" i="22"/>
  <c r="D18" i="22"/>
  <c r="E14" i="3" l="1"/>
  <c r="E20" i="3"/>
  <c r="E8" i="3"/>
  <c r="E19" i="3"/>
  <c r="E9" i="3"/>
  <c r="E16" i="3"/>
  <c r="E10" i="3"/>
  <c r="E12" i="3"/>
  <c r="E7" i="3"/>
  <c r="E17" i="3"/>
  <c r="E18" i="3"/>
  <c r="E11" i="3"/>
  <c r="E15" i="3"/>
  <c r="D21" i="3"/>
  <c r="E21" i="3" s="1"/>
  <c r="E13" i="3"/>
</calcChain>
</file>

<file path=xl/sharedStrings.xml><?xml version="1.0" encoding="utf-8"?>
<sst xmlns="http://schemas.openxmlformats.org/spreadsheetml/2006/main" count="3000" uniqueCount="417">
  <si>
    <t>Výška</t>
  </si>
  <si>
    <t>VSR</t>
  </si>
  <si>
    <t>Medík</t>
  </si>
  <si>
    <t>SDM</t>
  </si>
  <si>
    <t>K-test</t>
  </si>
  <si>
    <t>body Výška</t>
  </si>
  <si>
    <t>body      VSR</t>
  </si>
  <si>
    <t>body Medík</t>
  </si>
  <si>
    <t>body SDM</t>
  </si>
  <si>
    <t>body       K-test</t>
  </si>
  <si>
    <t>body Celkem</t>
  </si>
  <si>
    <t>Body celkem</t>
  </si>
  <si>
    <t>Jméno a příjmení</t>
  </si>
  <si>
    <t>KCM</t>
  </si>
  <si>
    <t>Oddíl</t>
  </si>
  <si>
    <t>Datum narození</t>
  </si>
  <si>
    <t>Liberecký kraj</t>
  </si>
  <si>
    <t>Středočeský</t>
  </si>
  <si>
    <t>Nymburk</t>
  </si>
  <si>
    <t>Benátky</t>
  </si>
  <si>
    <t>Jihomoravský</t>
  </si>
  <si>
    <t>VSC Zlín</t>
  </si>
  <si>
    <t>Zlínský</t>
  </si>
  <si>
    <t>Královehradecký</t>
  </si>
  <si>
    <t>TJ Světlá nad Sázavou</t>
  </si>
  <si>
    <t>Vysočina</t>
  </si>
  <si>
    <t>Olomoucký</t>
  </si>
  <si>
    <t>Moravskoslezký</t>
  </si>
  <si>
    <t>Plzeňský</t>
  </si>
  <si>
    <t>Pardubický</t>
  </si>
  <si>
    <t>Praha</t>
  </si>
  <si>
    <t>Jihočeský</t>
  </si>
  <si>
    <t>Karlovarský</t>
  </si>
  <si>
    <t>poř</t>
  </si>
  <si>
    <t>Počet testovaných</t>
  </si>
  <si>
    <t>Celkem</t>
  </si>
  <si>
    <t>VOLEJBALOVÉ HRY 2015</t>
  </si>
  <si>
    <t>Memoriály Milana Kafky a Richarda Myslíka</t>
  </si>
  <si>
    <t>Pořadí KCM dle získaných bodů v testech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</si>
  <si>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</si>
  <si>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</si>
  <si>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</si>
  <si>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</si>
  <si>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</si>
  <si>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</si>
  <si>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</si>
  <si>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</si>
  <si>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</si>
  <si>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</si>
  <si>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</si>
  <si>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</si>
  <si>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</si>
  <si>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</si>
  <si>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Příjmení a jméno</t>
  </si>
  <si>
    <t>Body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</si>
  <si>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</si>
  <si>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</si>
  <si>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</si>
  <si>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</si>
  <si>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</si>
  <si>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</si>
  <si>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</si>
  <si>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</si>
  <si>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</si>
  <si>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</si>
  <si>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</si>
  <si>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</si>
  <si>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</si>
  <si>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</si>
  <si>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</si>
  <si>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</si>
  <si>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</si>
  <si>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</si>
  <si>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</si>
  <si>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</si>
  <si>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</si>
  <si>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</si>
  <si>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</si>
  <si>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</si>
  <si>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</si>
  <si>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</si>
  <si>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</si>
  <si>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</si>
  <si>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</si>
  <si>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</si>
  <si>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</si>
  <si>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</si>
  <si>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</si>
  <si>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</si>
  <si>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</si>
  <si>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</si>
  <si>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</si>
  <si>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</si>
  <si>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</si>
  <si>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</si>
  <si>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</si>
  <si>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</si>
  <si>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</si>
  <si>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</si>
  <si>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</si>
  <si>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</si>
  <si>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</si>
  <si>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</si>
  <si>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</si>
  <si>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</si>
  <si>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</si>
  <si>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</si>
  <si>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</si>
  <si>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</si>
  <si>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</si>
  <si>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</si>
  <si>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</si>
  <si>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</si>
  <si>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</si>
  <si>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</si>
  <si>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</si>
  <si>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</si>
  <si>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</si>
  <si>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</si>
  <si>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</si>
  <si>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</si>
  <si>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</si>
  <si>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</si>
  <si>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</si>
  <si>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</si>
  <si>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</si>
  <si>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</si>
  <si>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</si>
  <si>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</si>
  <si>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</si>
  <si>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</si>
  <si>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</si>
  <si>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</si>
  <si>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</si>
  <si>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</si>
  <si>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</si>
  <si>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</si>
  <si>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</si>
  <si>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</si>
  <si>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</si>
  <si>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</si>
  <si>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</si>
  <si>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</si>
  <si>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</si>
  <si>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</si>
  <si>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</si>
  <si>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</si>
  <si>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</si>
  <si>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</si>
  <si>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</si>
  <si>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</si>
  <si>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</si>
  <si>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</si>
  <si>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</si>
  <si>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</si>
  <si>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</si>
  <si>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</si>
  <si>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</si>
  <si>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</si>
  <si>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</si>
  <si>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</si>
  <si>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</si>
  <si>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</si>
  <si>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</si>
  <si>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</si>
  <si>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</si>
  <si>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</si>
  <si>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</si>
  <si>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</si>
  <si>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</si>
  <si>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</si>
  <si>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</si>
  <si>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</si>
  <si>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</si>
  <si>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</si>
  <si>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</si>
  <si>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</si>
  <si>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</si>
  <si>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</si>
  <si>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</si>
  <si>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</si>
  <si>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</si>
  <si>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</si>
  <si>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</si>
  <si>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</si>
  <si>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</si>
  <si>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</si>
  <si>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</si>
  <si>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</si>
  <si>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</si>
  <si>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</si>
  <si>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</si>
  <si>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</si>
  <si>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Výška (cm)</t>
  </si>
  <si>
    <t>VSR (cm)</t>
  </si>
  <si>
    <t>Hod (m)</t>
  </si>
  <si>
    <t/>
  </si>
  <si>
    <t>SDM (cm)</t>
  </si>
  <si>
    <t>K-test (s)</t>
  </si>
  <si>
    <t>Poř.</t>
  </si>
  <si>
    <t>Průměr</t>
  </si>
  <si>
    <t>Jihomoravský kraj</t>
  </si>
  <si>
    <t>Zlínský kraj</t>
  </si>
  <si>
    <t>Plzeňský kraj</t>
  </si>
  <si>
    <t>Pardubický kraj</t>
  </si>
  <si>
    <t>Olomoucký kraj</t>
  </si>
  <si>
    <t>Moravskoslezký kraj</t>
  </si>
  <si>
    <t>Královehradecký kraj</t>
  </si>
  <si>
    <t>Karlovarský kraj</t>
  </si>
  <si>
    <t>Jihočeský kraj</t>
  </si>
  <si>
    <t>Ústecký kraj</t>
  </si>
  <si>
    <t>Středočeský kraj</t>
  </si>
  <si>
    <t>Žáček Richard</t>
  </si>
  <si>
    <t>TJ Spartak Velké Meziříčí</t>
  </si>
  <si>
    <t>Svoboda Radek</t>
  </si>
  <si>
    <t>ŠSK Demlova</t>
  </si>
  <si>
    <t>Tomek Maxmilián</t>
  </si>
  <si>
    <t>Pokorný Tomáš</t>
  </si>
  <si>
    <t>Smetana Martin</t>
  </si>
  <si>
    <t>Pecina Miroslav</t>
  </si>
  <si>
    <t>Němec Jakub</t>
  </si>
  <si>
    <t>Novák Petr</t>
  </si>
  <si>
    <t>Kvapil Richard</t>
  </si>
  <si>
    <t>Huták David</t>
  </si>
  <si>
    <t>Hroch Ondřej</t>
  </si>
  <si>
    <t>Staré Město</t>
  </si>
  <si>
    <t>Kunt Jakub</t>
  </si>
  <si>
    <t>Nivnice</t>
  </si>
  <si>
    <t>Šimčík Adam</t>
  </si>
  <si>
    <t>Šuranský Jan</t>
  </si>
  <si>
    <t>Gonda Marek</t>
  </si>
  <si>
    <t>Jakub Antonín Simon</t>
  </si>
  <si>
    <t>Galík Jakub</t>
  </si>
  <si>
    <t>Kupec Filip</t>
  </si>
  <si>
    <t>Medek Dominik</t>
  </si>
  <si>
    <t>Dostálek David</t>
  </si>
  <si>
    <t>Sokol Kojetín</t>
  </si>
  <si>
    <t>Skypala Ondřej</t>
  </si>
  <si>
    <t>Skypala Jakub</t>
  </si>
  <si>
    <t>Hofírek Michael</t>
  </si>
  <si>
    <t>Šóš Matěj</t>
  </si>
  <si>
    <t>Krčmář Ondřej</t>
  </si>
  <si>
    <t>SK Přerov</t>
  </si>
  <si>
    <t>Hadwiger Tomáš</t>
  </si>
  <si>
    <t>Koňařík Martin</t>
  </si>
  <si>
    <t>Světlík Vojtěch</t>
  </si>
  <si>
    <t>Perry Darin</t>
  </si>
  <si>
    <t>Kužílek Jiří</t>
  </si>
  <si>
    <t>Křistek Jan</t>
  </si>
  <si>
    <t>SK Kometa</t>
  </si>
  <si>
    <t>Vlček Tomáš</t>
  </si>
  <si>
    <t>ČZU Praha</t>
  </si>
  <si>
    <t>Toman Jiří</t>
  </si>
  <si>
    <t>Šádek Filip</t>
  </si>
  <si>
    <t>Svoboda Jan</t>
  </si>
  <si>
    <t>Stříbrný Michal</t>
  </si>
  <si>
    <t>SK Prosek</t>
  </si>
  <si>
    <t>Mikulenka Jiří</t>
  </si>
  <si>
    <t>Koloušek Matěj</t>
  </si>
  <si>
    <t>Konobloch František</t>
  </si>
  <si>
    <t>Holeček Marek</t>
  </si>
  <si>
    <t>SK Dansport</t>
  </si>
  <si>
    <t>Havlas Josef</t>
  </si>
  <si>
    <t>Dvořák Lukáš</t>
  </si>
  <si>
    <t>Brož Matěj</t>
  </si>
  <si>
    <t>Vol. Centrum n Met.</t>
  </si>
  <si>
    <t>Tláskal Jakub</t>
  </si>
  <si>
    <t>Tetauer Pavel</t>
  </si>
  <si>
    <t>Slavia HK</t>
  </si>
  <si>
    <t>Špelda Ondřej</t>
  </si>
  <si>
    <t>Špaček Jaromír</t>
  </si>
  <si>
    <t>Šedivý David</t>
  </si>
  <si>
    <t>Podroužek Vojtěch</t>
  </si>
  <si>
    <t>Petiška Vojtěch</t>
  </si>
  <si>
    <t>Nejman Lukáš</t>
  </si>
  <si>
    <t>Kunc Martin</t>
  </si>
  <si>
    <t>Koleček Vilém</t>
  </si>
  <si>
    <t>Holý Tomáš</t>
  </si>
  <si>
    <t>Nová Paka</t>
  </si>
  <si>
    <t>Fejfar Martin</t>
  </si>
  <si>
    <t>Svitavy</t>
  </si>
  <si>
    <t>Benko Dan</t>
  </si>
  <si>
    <t>Kladivo Jan</t>
  </si>
  <si>
    <t>Choceň</t>
  </si>
  <si>
    <t>Vojtíšek Jiří</t>
  </si>
  <si>
    <t>Vovk Robert</t>
  </si>
  <si>
    <t>Lanškroun</t>
  </si>
  <si>
    <t>Jirásek Jiří</t>
  </si>
  <si>
    <t>Chrobák Adam</t>
  </si>
  <si>
    <t>Česká Třebová II.</t>
  </si>
  <si>
    <t>Unzeitig Ondřej</t>
  </si>
  <si>
    <t>Tecl Vojtěch</t>
  </si>
  <si>
    <t>Olejár Adam</t>
  </si>
  <si>
    <t>Letovice</t>
  </si>
  <si>
    <t>Adam Provazník</t>
  </si>
  <si>
    <t>VK Znojmo</t>
  </si>
  <si>
    <t>Dominik Kučera</t>
  </si>
  <si>
    <t>Šlapanice</t>
  </si>
  <si>
    <t>Adam Gajárek</t>
  </si>
  <si>
    <t>Vyškov</t>
  </si>
  <si>
    <t>Martin Kuzdas</t>
  </si>
  <si>
    <t>Volejbal Brno</t>
  </si>
  <si>
    <t>Patrik Horyanský</t>
  </si>
  <si>
    <t>Vojtěch Daňhel</t>
  </si>
  <si>
    <t>David Hudec</t>
  </si>
  <si>
    <t>Michal Špelda</t>
  </si>
  <si>
    <t>Filip Koch</t>
  </si>
  <si>
    <t>Vojtěch Fitz</t>
  </si>
  <si>
    <t>Jan Latýn</t>
  </si>
  <si>
    <t>Adam Caska</t>
  </si>
  <si>
    <t>Příbram</t>
  </si>
  <si>
    <t>Martinkovič David</t>
  </si>
  <si>
    <t>Kolín</t>
  </si>
  <si>
    <t>Kadečka Denis</t>
  </si>
  <si>
    <t>Kubrycht Šimon</t>
  </si>
  <si>
    <t>Tichý Marek</t>
  </si>
  <si>
    <t>Hovorka Michal</t>
  </si>
  <si>
    <t>Trojanowicz Lukáš</t>
  </si>
  <si>
    <t>Uherek Zdeněk</t>
  </si>
  <si>
    <t>Kladno</t>
  </si>
  <si>
    <t>Nekvinda Michal</t>
  </si>
  <si>
    <t>Pek Lukáš</t>
  </si>
  <si>
    <t>Baláž Radek</t>
  </si>
  <si>
    <t>Veverka Tomáš</t>
  </si>
  <si>
    <t>Písek Petr</t>
  </si>
  <si>
    <t>ŠSK Beskydy</t>
  </si>
  <si>
    <t>Jan Machala</t>
  </si>
  <si>
    <t>Tomáš Míšek</t>
  </si>
  <si>
    <t>Patrik Mišák</t>
  </si>
  <si>
    <t>Josef Drozd</t>
  </si>
  <si>
    <t>Daniel Blabla</t>
  </si>
  <si>
    <t>TJ Krnov</t>
  </si>
  <si>
    <t>Libor Jurčák</t>
  </si>
  <si>
    <t>Ondřej Dlabaja</t>
  </si>
  <si>
    <t>TJ N. Jičín</t>
  </si>
  <si>
    <t>Pavel Bohm</t>
  </si>
  <si>
    <t>Tomáš Kopecký</t>
  </si>
  <si>
    <t>Happy Opava</t>
  </si>
  <si>
    <t>Hynek Ondráček</t>
  </si>
  <si>
    <t>Jakub Kwiek</t>
  </si>
  <si>
    <t>VSK Český Krumlov</t>
  </si>
  <si>
    <t>Záhoř Oldřich</t>
  </si>
  <si>
    <t>Werner Stanislav</t>
  </si>
  <si>
    <t>Šulista Dan</t>
  </si>
  <si>
    <t>Fiala Jonáš</t>
  </si>
  <si>
    <t>VK České Budějovice</t>
  </si>
  <si>
    <t>Priatka David</t>
  </si>
  <si>
    <t>Pixa Matěj</t>
  </si>
  <si>
    <t>Novák Jan</t>
  </si>
  <si>
    <t>Zajíc Tomáš</t>
  </si>
  <si>
    <t>Reiter Jakub</t>
  </si>
  <si>
    <t>Starczewski Michal</t>
  </si>
  <si>
    <t>Kohout Petr</t>
  </si>
  <si>
    <t>Emmer Matěj</t>
  </si>
  <si>
    <t>Ústecký</t>
  </si>
  <si>
    <t>VK Ervěnice</t>
  </si>
  <si>
    <t>Latina Matěj</t>
  </si>
  <si>
    <t>Kožušník Michal</t>
  </si>
  <si>
    <t>Michal Martin</t>
  </si>
  <si>
    <t>SK Volejbal Ustí n. L.</t>
  </si>
  <si>
    <t>Himmel Jan</t>
  </si>
  <si>
    <t>Šťástka Matyáš</t>
  </si>
  <si>
    <t>Koranda Tomáš</t>
  </si>
  <si>
    <t>Průša Adam</t>
  </si>
  <si>
    <t>Hladík Petr</t>
  </si>
  <si>
    <t>Pokorný Matěj</t>
  </si>
  <si>
    <t>TJ RH Dubí</t>
  </si>
  <si>
    <t>Vondra Miroslav</t>
  </si>
  <si>
    <t>Šídlo Jan</t>
  </si>
  <si>
    <t>Poft Michal</t>
  </si>
  <si>
    <t>VK Karlovarsko</t>
  </si>
  <si>
    <t>Filip Štěpán</t>
  </si>
  <si>
    <t>Adam Knopp</t>
  </si>
  <si>
    <t>Tomáš Petrák</t>
  </si>
  <si>
    <t>Tomáš Wenclowský</t>
  </si>
  <si>
    <t>Volejbal Sokolov</t>
  </si>
  <si>
    <t>Petr Koubek</t>
  </si>
  <si>
    <t>Tomáš Vokoun</t>
  </si>
  <si>
    <t>Vojtěch Štefanovič</t>
  </si>
  <si>
    <t>Adam Ohnesorg</t>
  </si>
  <si>
    <t>USK Slavia Plzeň</t>
  </si>
  <si>
    <t>Novák Karek</t>
  </si>
  <si>
    <t>Šindler Adam</t>
  </si>
  <si>
    <t>Černý Roman</t>
  </si>
  <si>
    <t>Černý Daniel</t>
  </si>
  <si>
    <t>Weber Lukáš</t>
  </si>
  <si>
    <t>Baník Martin</t>
  </si>
  <si>
    <t>Chalupský Petr</t>
  </si>
  <si>
    <t>Kovanda Lukáš</t>
  </si>
  <si>
    <t>Slavík Petr</t>
  </si>
  <si>
    <t>Cimický Sam</t>
  </si>
  <si>
    <t>Pufler Tomáš</t>
  </si>
  <si>
    <t>Liberecký</t>
  </si>
  <si>
    <t>VK Dukla Liberec</t>
  </si>
  <si>
    <t>Staněk Lubomír</t>
  </si>
  <si>
    <t xml:space="preserve">Dvořák Radek </t>
  </si>
  <si>
    <t>Drahoňovský Matouš</t>
  </si>
  <si>
    <t>Novotný Ondřej</t>
  </si>
  <si>
    <t>Šábrt Martin</t>
  </si>
  <si>
    <t>TJ Sokol Mnichovo Hradiště</t>
  </si>
  <si>
    <t>Kováč Jakub</t>
  </si>
  <si>
    <t>Kováč Filip</t>
  </si>
  <si>
    <t>Tvrzník Pavel</t>
  </si>
  <si>
    <t>TJ Lokomotiva Česká Lípa</t>
  </si>
  <si>
    <t>Lustyk Patrik</t>
  </si>
  <si>
    <t>Srb Jiří</t>
  </si>
  <si>
    <t>Pavlíček Jan</t>
  </si>
  <si>
    <t>Heidrich Tomáš</t>
  </si>
  <si>
    <t>Body na 1 hráče</t>
  </si>
  <si>
    <t>Hráči dle bodů</t>
  </si>
  <si>
    <t>Hráči dle bodů celkem</t>
  </si>
  <si>
    <t>Hráči dle tělesné výšky (TOP 30)</t>
  </si>
  <si>
    <t>Hráči dle dosahu ve výskoku s rozeběhem (TOP 30)</t>
  </si>
  <si>
    <t>Hráči dle hodu medimbalem (TOP 30)</t>
  </si>
  <si>
    <t>Hráči dle abecedy</t>
  </si>
  <si>
    <t>Hráči dle K-testu (TOP 30)</t>
  </si>
  <si>
    <t>Hráči dle skoku dalekém z místa (TOP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</si>
</sst>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Segoe UI"/>
      <family val="2"/>
      <charset val="238"/>
    </font>
    <font>
      <sz val="9"/>
      <name val="Segoe UI"/>
      <family val="2"/>
      <charset val="238"/>
    </font>
    <font>
      <b/>
      <sz val="10"/>
      <name val="Segoe UI"/>
      <family val="2"/>
      <charset val="238"/>
    </font>
    <font>
      <b/>
      <sz val="11"/>
      <name val="Segoe UI"/>
      <family val="2"/>
      <charset val="238"/>
    </font>
    <font>
      <b/>
      <sz val="12"/>
      <name val="Segoe UI"/>
      <family val="2"/>
      <charset val="238"/>
    </font>
    <font>
      <b/>
      <sz val="20"/>
      <name val="Segoe UI"/>
      <family val="2"/>
      <charset val="238"/>
    </font>
    <font>
      <sz val="11"/>
      <name val="Segoe UI"/>
      <family val="2"/>
      <charset val="238"/>
    </font>
    <font>
      <sz val="14"/>
      <name val="Segoe UI"/>
      <family val="2"/>
      <charset val="238"/>
    </font>
    <font>
      <b/>
      <i/>
      <sz val="11"/>
      <name val="Segoe UI"/>
      <family val="2"/>
      <charset val="238"/>
    </font>
    <font>
      <b/>
      <i/>
      <sz val="14"/>
      <name val="Segoe UI"/>
      <family val="2"/>
      <charset val="238"/>
    </font>
    <font>
      <i/>
      <sz val="11"/>
      <name val="Segoe UI"/>
      <family val="2"/>
      <charset val="238"/>
    </font>
    <font>
      <b/>
      <sz val="9"/>
      <name val="Segoe UI"/>
      <family val="2"/>
      <charset val="238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1" fillId="0" borderId="0"/>
  </cellStyleXfs>
  <cellXfs count="9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14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7" fillId="0" borderId="18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1" fontId="13" fillId="0" borderId="0" xfId="0" applyNumberFormat="1" applyFont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0" xfId="0" applyNumberFormat="1" applyFont="1"/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1" fontId="4" fillId="0" borderId="33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2" fontId="19" fillId="0" borderId="3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1" fontId="20" fillId="0" borderId="42" xfId="0" applyNumberFormat="1" applyFont="1" applyBorder="1" applyAlignment="1">
      <alignment horizontal="center" vertical="center"/>
    </xf>
    <xf numFmtId="1" fontId="20" fillId="0" borderId="43" xfId="0" applyNumberFormat="1" applyFont="1" applyBorder="1" applyAlignment="1">
      <alignment horizontal="center" vertical="center"/>
    </xf>
    <xf numFmtId="2" fontId="20" fillId="0" borderId="42" xfId="0" applyNumberFormat="1" applyFont="1" applyBorder="1" applyAlignment="1">
      <alignment horizontal="center" vertical="center"/>
    </xf>
    <xf numFmtId="2" fontId="21" fillId="0" borderId="4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</cellXfs>
  <cellStyles count="6">
    <cellStyle name="Normální" xfId="0" builtinId="0"/>
    <cellStyle name="Normální 2" xfId="1"/>
    <cellStyle name="Normální 2 2" xfId="2"/>
    <cellStyle name="Normální 2 3" xfId="5"/>
    <cellStyle name="normální 3" xfId="3"/>
    <cellStyle name="normální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0</xdr:rowOff>
    </xdr:from>
    <xdr:to>
      <xdr:col>1</xdr:col>
      <xdr:colOff>711199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4" y="0"/>
          <a:ext cx="682625" cy="682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949325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682625" cy="6826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949325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682625" cy="6826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949325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682625" cy="6826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949325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682625" cy="6826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949325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682625" cy="6826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949325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682625" cy="6826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949325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682625" cy="6826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949325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682625" cy="6826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949325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682625" cy="6826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949325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682625" cy="68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949325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0"/>
          <a:ext cx="682625" cy="6826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949325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682625" cy="6826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949325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682625" cy="6826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949325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682625" cy="68262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949325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682625" cy="682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0</xdr:rowOff>
    </xdr:from>
    <xdr:to>
      <xdr:col>1</xdr:col>
      <xdr:colOff>711199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4" y="0"/>
          <a:ext cx="682625" cy="682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0</xdr:rowOff>
    </xdr:from>
    <xdr:to>
      <xdr:col>1</xdr:col>
      <xdr:colOff>711199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4" y="0"/>
          <a:ext cx="682625" cy="682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0</xdr:rowOff>
    </xdr:from>
    <xdr:to>
      <xdr:col>1</xdr:col>
      <xdr:colOff>711199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4" y="0"/>
          <a:ext cx="682625" cy="682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0</xdr:rowOff>
    </xdr:from>
    <xdr:to>
      <xdr:col>1</xdr:col>
      <xdr:colOff>711199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4" y="0"/>
          <a:ext cx="682625" cy="682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0</xdr:rowOff>
    </xdr:from>
    <xdr:to>
      <xdr:col>1</xdr:col>
      <xdr:colOff>711199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4" y="0"/>
          <a:ext cx="682625" cy="682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0</xdr:rowOff>
    </xdr:from>
    <xdr:to>
      <xdr:col>1</xdr:col>
      <xdr:colOff>711199</xdr:colOff>
      <xdr:row>2</xdr:row>
      <xdr:rowOff>34925</xdr:rowOff>
    </xdr:to>
    <xdr:pic>
      <xdr:nvPicPr>
        <xdr:cNvPr id="2" name="Obrázek 1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4" y="0"/>
          <a:ext cx="682625" cy="682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0</xdr:col>
      <xdr:colOff>949325</xdr:colOff>
      <xdr:row>2</xdr:row>
      <xdr:rowOff>34925</xdr:rowOff>
    </xdr:to>
    <xdr:pic>
      <xdr:nvPicPr>
        <xdr:cNvPr id="3" name="Obrázek 2" descr="_tn_Brnenske_volejbalove_hry_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0"/>
          <a:ext cx="68262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1.25" x14ac:dyDescent="0.2"/>
  <cols>
    <col min="1" max="1" width="4" style="1" bestFit="1" customWidth="1"/>
    <col min="2" max="2" width="12.5703125" style="29" bestFit="1" customWidth="1"/>
    <col min="3" max="3" width="12.5703125" style="2" customWidth="1"/>
    <col min="4" max="4" width="19" style="29" bestFit="1" customWidth="1"/>
    <col min="5" max="5" width="12.28515625" style="29" bestFit="1" customWidth="1"/>
    <col min="6" max="15" width="5.85546875" style="1" customWidth="1"/>
    <col min="16" max="16" width="9.140625" style="1"/>
    <col min="17" max="49" width="5.7109375" style="1" customWidth="1"/>
    <col min="50" max="16384" width="9.140625" style="1"/>
  </cols>
  <sheetData>
    <row r="1" spans="1:16" s="9" customFormat="1" ht="23.25" thickBot="1" x14ac:dyDescent="0.25">
      <c r="A1" s="3" t="s">
        <v>33</v>
      </c>
      <c r="B1" s="24" t="s">
        <v>12</v>
      </c>
      <c r="C1" s="24" t="s">
        <v>15</v>
      </c>
      <c r="D1" s="24" t="s">
        <v>14</v>
      </c>
      <c r="E1" s="24" t="s">
        <v>13</v>
      </c>
      <c r="F1" s="7" t="s">
        <v>0</v>
      </c>
      <c r="G1" s="4" t="s">
        <v>1</v>
      </c>
      <c r="H1" s="5" t="s">
        <v>2</v>
      </c>
      <c r="I1" s="4" t="s">
        <v>3</v>
      </c>
      <c r="J1" s="6" t="s">
        <v>4</v>
      </c>
      <c r="K1" s="7" t="s">
        <v>5</v>
      </c>
      <c r="L1" s="4" t="s">
        <v>6</v>
      </c>
      <c r="M1" s="5" t="s">
        <v>7</v>
      </c>
      <c r="N1" s="4" t="s">
        <v>8</v>
      </c>
      <c r="O1" s="6" t="s">
        <v>9</v>
      </c>
      <c r="P1" s="8" t="s">
        <v>10</v>
      </c>
    </row>
    <row r="2" spans="1:16" s="9" customFormat="1" ht="16.5" customHeight="1" x14ac:dyDescent="0.2">
      <c r="A2" s="10">
        <v>1</v>
      </c>
      <c r="B2" s="27" t="s">
        <v>407</v>
      </c>
      <c r="C2" s="25">
        <v>36950</v>
      </c>
      <c r="D2" s="27" t="s">
        <v>403</v>
      </c>
      <c r="E2" s="27" t="s">
        <v>392</v>
      </c>
      <c r="F2" s="11">
        <v>187</v>
      </c>
      <c r="G2" s="12">
        <v>319</v>
      </c>
      <c r="H2" s="13">
        <v>17.2</v>
      </c>
      <c r="I2" s="12">
        <v>240</v>
      </c>
      <c r="J2" s="14">
        <v>10.88</v>
      </c>
      <c r="K2" s="15">
        <f t="shared" ref="K2" si="0">MAX(0,(F2-170)*3.7*1.5)</f>
        <v>94.350000000000009</v>
      </c>
      <c r="L2" s="13">
        <f t="shared" ref="L2" si="1">MAX(0,(G2-276)*1.9*1.5)</f>
        <v>122.55000000000001</v>
      </c>
      <c r="M2" s="13">
        <f t="shared" ref="M2" si="2">MAX(0,(H2-10.7)*6.1)</f>
        <v>39.65</v>
      </c>
      <c r="N2" s="13">
        <f t="shared" ref="N2" si="3">+MAX(0,(I2-184)*0.9)</f>
        <v>50.4</v>
      </c>
      <c r="O2" s="13">
        <f t="shared" ref="O2" si="4">MAX(0,(11.8-J2)*41.5)</f>
        <v>38.18</v>
      </c>
      <c r="P2" s="16">
        <f t="shared" ref="P2" si="5">+SUM(K2:O2)</f>
        <v>345.13</v>
      </c>
    </row>
    <row r="3" spans="1:16" s="9" customFormat="1" ht="16.5" customHeight="1" x14ac:dyDescent="0.2">
      <c r="A3" s="17">
        <v>2</v>
      </c>
      <c r="B3" s="28" t="s">
        <v>406</v>
      </c>
      <c r="C3" s="26">
        <v>36592</v>
      </c>
      <c r="D3" s="28" t="s">
        <v>403</v>
      </c>
      <c r="E3" s="28" t="s">
        <v>392</v>
      </c>
      <c r="F3" s="18">
        <v>173</v>
      </c>
      <c r="G3" s="19">
        <v>302</v>
      </c>
      <c r="H3" s="20">
        <v>21.5</v>
      </c>
      <c r="I3" s="19">
        <v>257</v>
      </c>
      <c r="J3" s="21">
        <v>10.02</v>
      </c>
      <c r="K3" s="22">
        <f t="shared" ref="K3:K66" si="6">MAX(0,(F3-170)*3.7*1.5)</f>
        <v>16.650000000000002</v>
      </c>
      <c r="L3" s="20">
        <f t="shared" ref="L3:L66" si="7">MAX(0,(G3-276)*1.9*1.5)</f>
        <v>74.099999999999994</v>
      </c>
      <c r="M3" s="20">
        <f t="shared" ref="M3:M66" si="8">MAX(0,(H3-10.7)*6.1)</f>
        <v>65.88</v>
      </c>
      <c r="N3" s="20">
        <f t="shared" ref="N3:N66" si="9">+MAX(0,(I3-184)*0.9)</f>
        <v>65.7</v>
      </c>
      <c r="O3" s="20">
        <f t="shared" ref="O3:O66" si="10">MAX(0,(11.8-J3)*41.5)</f>
        <v>73.870000000000047</v>
      </c>
      <c r="P3" s="23">
        <f t="shared" ref="P3:P66" si="11">+SUM(K3:O3)</f>
        <v>296.20000000000005</v>
      </c>
    </row>
    <row r="4" spans="1:16" s="9" customFormat="1" ht="16.5" customHeight="1" x14ac:dyDescent="0.2">
      <c r="A4" s="17">
        <v>3</v>
      </c>
      <c r="B4" s="28" t="s">
        <v>405</v>
      </c>
      <c r="C4" s="26">
        <v>36678</v>
      </c>
      <c r="D4" s="28" t="s">
        <v>403</v>
      </c>
      <c r="E4" s="28" t="s">
        <v>392</v>
      </c>
      <c r="F4" s="18">
        <v>188</v>
      </c>
      <c r="G4" s="19">
        <v>325</v>
      </c>
      <c r="H4" s="20">
        <v>18.100000000000001</v>
      </c>
      <c r="I4" s="19">
        <v>263</v>
      </c>
      <c r="J4" s="21">
        <v>10.94</v>
      </c>
      <c r="K4" s="22">
        <f t="shared" si="6"/>
        <v>99.9</v>
      </c>
      <c r="L4" s="20">
        <f t="shared" si="7"/>
        <v>139.64999999999998</v>
      </c>
      <c r="M4" s="20">
        <f t="shared" si="8"/>
        <v>45.140000000000008</v>
      </c>
      <c r="N4" s="20">
        <f t="shared" si="9"/>
        <v>71.100000000000009</v>
      </c>
      <c r="O4" s="20">
        <f t="shared" si="10"/>
        <v>35.690000000000047</v>
      </c>
      <c r="P4" s="23">
        <f t="shared" si="11"/>
        <v>391.48000000000008</v>
      </c>
    </row>
    <row r="5" spans="1:16" s="9" customFormat="1" ht="16.5" customHeight="1" x14ac:dyDescent="0.2">
      <c r="A5" s="17">
        <v>4</v>
      </c>
      <c r="B5" s="28" t="s">
        <v>404</v>
      </c>
      <c r="C5" s="26">
        <v>36536</v>
      </c>
      <c r="D5" s="28" t="s">
        <v>403</v>
      </c>
      <c r="E5" s="28" t="s">
        <v>392</v>
      </c>
      <c r="F5" s="18">
        <v>177</v>
      </c>
      <c r="G5" s="19">
        <v>310</v>
      </c>
      <c r="H5" s="20">
        <v>18.2</v>
      </c>
      <c r="I5" s="19">
        <v>248</v>
      </c>
      <c r="J5" s="21">
        <v>11.85</v>
      </c>
      <c r="K5" s="22">
        <f t="shared" si="6"/>
        <v>38.85</v>
      </c>
      <c r="L5" s="20">
        <f t="shared" si="7"/>
        <v>96.899999999999991</v>
      </c>
      <c r="M5" s="20">
        <f t="shared" si="8"/>
        <v>45.75</v>
      </c>
      <c r="N5" s="20">
        <f t="shared" si="9"/>
        <v>57.6</v>
      </c>
      <c r="O5" s="20">
        <f t="shared" si="10"/>
        <v>0</v>
      </c>
      <c r="P5" s="23">
        <f t="shared" si="11"/>
        <v>239.1</v>
      </c>
    </row>
    <row r="6" spans="1:16" s="9" customFormat="1" ht="16.5" customHeight="1" x14ac:dyDescent="0.2">
      <c r="A6" s="17">
        <v>5</v>
      </c>
      <c r="B6" s="28" t="s">
        <v>402</v>
      </c>
      <c r="C6" s="26">
        <v>36640</v>
      </c>
      <c r="D6" s="28" t="s">
        <v>399</v>
      </c>
      <c r="E6" s="28" t="s">
        <v>392</v>
      </c>
      <c r="F6" s="18">
        <v>193</v>
      </c>
      <c r="G6" s="19">
        <v>307</v>
      </c>
      <c r="H6" s="20">
        <v>17.149999999999999</v>
      </c>
      <c r="I6" s="19">
        <v>214</v>
      </c>
      <c r="J6" s="21">
        <v>11.88</v>
      </c>
      <c r="K6" s="22">
        <f t="shared" si="6"/>
        <v>127.65</v>
      </c>
      <c r="L6" s="20">
        <f t="shared" si="7"/>
        <v>88.35</v>
      </c>
      <c r="M6" s="20">
        <f t="shared" si="8"/>
        <v>39.344999999999992</v>
      </c>
      <c r="N6" s="20">
        <f t="shared" si="9"/>
        <v>27</v>
      </c>
      <c r="O6" s="20">
        <f t="shared" si="10"/>
        <v>0</v>
      </c>
      <c r="P6" s="23">
        <f t="shared" si="11"/>
        <v>282.34500000000003</v>
      </c>
    </row>
    <row r="7" spans="1:16" s="9" customFormat="1" ht="16.5" customHeight="1" x14ac:dyDescent="0.2">
      <c r="A7" s="17">
        <v>6</v>
      </c>
      <c r="B7" s="28" t="s">
        <v>401</v>
      </c>
      <c r="C7" s="26">
        <v>36795</v>
      </c>
      <c r="D7" s="28" t="s">
        <v>399</v>
      </c>
      <c r="E7" s="28" t="s">
        <v>392</v>
      </c>
      <c r="F7" s="18">
        <v>183</v>
      </c>
      <c r="G7" s="19">
        <v>301</v>
      </c>
      <c r="H7" s="20">
        <v>20.3</v>
      </c>
      <c r="I7" s="19">
        <v>220</v>
      </c>
      <c r="J7" s="21">
        <v>11.65</v>
      </c>
      <c r="K7" s="22">
        <f t="shared" si="6"/>
        <v>72.150000000000006</v>
      </c>
      <c r="L7" s="20">
        <f t="shared" si="7"/>
        <v>71.25</v>
      </c>
      <c r="M7" s="20">
        <f t="shared" si="8"/>
        <v>58.56</v>
      </c>
      <c r="N7" s="20">
        <f t="shared" si="9"/>
        <v>32.4</v>
      </c>
      <c r="O7" s="20">
        <f t="shared" si="10"/>
        <v>6.2250000000000147</v>
      </c>
      <c r="P7" s="23">
        <f t="shared" si="11"/>
        <v>240.58500000000004</v>
      </c>
    </row>
    <row r="8" spans="1:16" s="9" customFormat="1" ht="16.5" customHeight="1" x14ac:dyDescent="0.2">
      <c r="A8" s="17">
        <v>7</v>
      </c>
      <c r="B8" s="28" t="s">
        <v>400</v>
      </c>
      <c r="C8" s="26">
        <v>36795</v>
      </c>
      <c r="D8" s="28" t="s">
        <v>399</v>
      </c>
      <c r="E8" s="28" t="s">
        <v>392</v>
      </c>
      <c r="F8" s="18">
        <v>168</v>
      </c>
      <c r="G8" s="19">
        <v>283</v>
      </c>
      <c r="H8" s="20">
        <v>18</v>
      </c>
      <c r="I8" s="19">
        <v>228</v>
      </c>
      <c r="J8" s="21">
        <v>10.63</v>
      </c>
      <c r="K8" s="22">
        <f t="shared" si="6"/>
        <v>0</v>
      </c>
      <c r="L8" s="20">
        <f t="shared" si="7"/>
        <v>19.95</v>
      </c>
      <c r="M8" s="20">
        <f t="shared" si="8"/>
        <v>44.53</v>
      </c>
      <c r="N8" s="20">
        <f t="shared" si="9"/>
        <v>39.6</v>
      </c>
      <c r="O8" s="20">
        <f t="shared" si="10"/>
        <v>48.555</v>
      </c>
      <c r="P8" s="23">
        <f t="shared" si="11"/>
        <v>152.63500000000002</v>
      </c>
    </row>
    <row r="9" spans="1:16" s="9" customFormat="1" ht="16.5" customHeight="1" x14ac:dyDescent="0.2">
      <c r="A9" s="17">
        <v>8</v>
      </c>
      <c r="B9" s="28" t="s">
        <v>398</v>
      </c>
      <c r="C9" s="26">
        <v>36769</v>
      </c>
      <c r="D9" s="28" t="s">
        <v>393</v>
      </c>
      <c r="E9" s="28" t="s">
        <v>392</v>
      </c>
      <c r="F9" s="18">
        <v>182</v>
      </c>
      <c r="G9" s="19">
        <v>301</v>
      </c>
      <c r="H9" s="20">
        <v>17.8</v>
      </c>
      <c r="I9" s="19">
        <v>244</v>
      </c>
      <c r="J9" s="21">
        <v>11.08</v>
      </c>
      <c r="K9" s="22">
        <f t="shared" si="6"/>
        <v>66.600000000000009</v>
      </c>
      <c r="L9" s="20">
        <f t="shared" si="7"/>
        <v>71.25</v>
      </c>
      <c r="M9" s="20">
        <f t="shared" si="8"/>
        <v>43.310000000000009</v>
      </c>
      <c r="N9" s="20">
        <f t="shared" si="9"/>
        <v>54</v>
      </c>
      <c r="O9" s="20">
        <f t="shared" si="10"/>
        <v>29.880000000000027</v>
      </c>
      <c r="P9" s="23">
        <f t="shared" si="11"/>
        <v>265.04000000000008</v>
      </c>
    </row>
    <row r="10" spans="1:16" s="9" customFormat="1" ht="16.5" customHeight="1" x14ac:dyDescent="0.2">
      <c r="A10" s="17">
        <v>9</v>
      </c>
      <c r="B10" s="28" t="s">
        <v>397</v>
      </c>
      <c r="C10" s="26">
        <v>37028</v>
      </c>
      <c r="D10" s="28" t="s">
        <v>393</v>
      </c>
      <c r="E10" s="28" t="s">
        <v>392</v>
      </c>
      <c r="F10" s="18">
        <v>172</v>
      </c>
      <c r="G10" s="19">
        <v>268</v>
      </c>
      <c r="H10" s="20">
        <v>13</v>
      </c>
      <c r="I10" s="19">
        <v>197</v>
      </c>
      <c r="J10" s="21">
        <v>13.27</v>
      </c>
      <c r="K10" s="22">
        <f t="shared" si="6"/>
        <v>11.100000000000001</v>
      </c>
      <c r="L10" s="20">
        <f t="shared" si="7"/>
        <v>0</v>
      </c>
      <c r="M10" s="20">
        <f t="shared" si="8"/>
        <v>14.030000000000003</v>
      </c>
      <c r="N10" s="20">
        <f t="shared" si="9"/>
        <v>11.700000000000001</v>
      </c>
      <c r="O10" s="20">
        <f t="shared" si="10"/>
        <v>0</v>
      </c>
      <c r="P10" s="23">
        <f t="shared" si="11"/>
        <v>36.830000000000005</v>
      </c>
    </row>
    <row r="11" spans="1:16" s="9" customFormat="1" ht="16.5" customHeight="1" x14ac:dyDescent="0.2">
      <c r="A11" s="17">
        <v>10</v>
      </c>
      <c r="B11" s="28" t="s">
        <v>396</v>
      </c>
      <c r="C11" s="26">
        <v>37018</v>
      </c>
      <c r="D11" s="28" t="s">
        <v>393</v>
      </c>
      <c r="E11" s="28" t="s">
        <v>392</v>
      </c>
      <c r="F11" s="18">
        <v>181</v>
      </c>
      <c r="G11" s="19">
        <v>292</v>
      </c>
      <c r="H11" s="20">
        <v>18.7</v>
      </c>
      <c r="I11" s="19">
        <v>243</v>
      </c>
      <c r="J11" s="21">
        <v>11.21</v>
      </c>
      <c r="K11" s="22">
        <f t="shared" si="6"/>
        <v>61.050000000000004</v>
      </c>
      <c r="L11" s="20">
        <f t="shared" si="7"/>
        <v>45.599999999999994</v>
      </c>
      <c r="M11" s="20">
        <f t="shared" si="8"/>
        <v>48.8</v>
      </c>
      <c r="N11" s="20">
        <f t="shared" si="9"/>
        <v>53.1</v>
      </c>
      <c r="O11" s="20">
        <f t="shared" si="10"/>
        <v>24.484999999999992</v>
      </c>
      <c r="P11" s="23">
        <f t="shared" si="11"/>
        <v>233.03499999999997</v>
      </c>
    </row>
    <row r="12" spans="1:16" s="9" customFormat="1" ht="16.5" customHeight="1" x14ac:dyDescent="0.2">
      <c r="A12" s="17">
        <v>11</v>
      </c>
      <c r="B12" s="28" t="s">
        <v>395</v>
      </c>
      <c r="C12" s="26">
        <v>37518</v>
      </c>
      <c r="D12" s="28" t="s">
        <v>393</v>
      </c>
      <c r="E12" s="28" t="s">
        <v>392</v>
      </c>
      <c r="F12" s="18">
        <v>168</v>
      </c>
      <c r="G12" s="19">
        <v>272</v>
      </c>
      <c r="H12" s="20">
        <v>13.2</v>
      </c>
      <c r="I12" s="19">
        <v>207</v>
      </c>
      <c r="J12" s="21">
        <v>12.29</v>
      </c>
      <c r="K12" s="22">
        <f t="shared" si="6"/>
        <v>0</v>
      </c>
      <c r="L12" s="20">
        <f t="shared" si="7"/>
        <v>0</v>
      </c>
      <c r="M12" s="20">
        <f t="shared" si="8"/>
        <v>15.25</v>
      </c>
      <c r="N12" s="20">
        <f t="shared" si="9"/>
        <v>20.7</v>
      </c>
      <c r="O12" s="20">
        <f t="shared" si="10"/>
        <v>0</v>
      </c>
      <c r="P12" s="23">
        <f t="shared" si="11"/>
        <v>35.950000000000003</v>
      </c>
    </row>
    <row r="13" spans="1:16" s="9" customFormat="1" ht="16.5" customHeight="1" x14ac:dyDescent="0.2">
      <c r="A13" s="17">
        <v>12</v>
      </c>
      <c r="B13" s="28" t="s">
        <v>394</v>
      </c>
      <c r="C13" s="26">
        <v>37279</v>
      </c>
      <c r="D13" s="28" t="s">
        <v>393</v>
      </c>
      <c r="E13" s="28" t="s">
        <v>392</v>
      </c>
      <c r="F13" s="18">
        <v>180</v>
      </c>
      <c r="G13" s="19">
        <v>289</v>
      </c>
      <c r="H13" s="20">
        <v>15.4</v>
      </c>
      <c r="I13" s="19">
        <v>203</v>
      </c>
      <c r="J13" s="21">
        <v>12.58</v>
      </c>
      <c r="K13" s="22">
        <f t="shared" si="6"/>
        <v>55.5</v>
      </c>
      <c r="L13" s="20">
        <f t="shared" si="7"/>
        <v>37.049999999999997</v>
      </c>
      <c r="M13" s="20">
        <f t="shared" si="8"/>
        <v>28.670000000000005</v>
      </c>
      <c r="N13" s="20">
        <f t="shared" si="9"/>
        <v>17.100000000000001</v>
      </c>
      <c r="O13" s="20">
        <f t="shared" si="10"/>
        <v>0</v>
      </c>
      <c r="P13" s="23">
        <f t="shared" si="11"/>
        <v>138.32</v>
      </c>
    </row>
    <row r="14" spans="1:16" s="9" customFormat="1" ht="16.5" customHeight="1" x14ac:dyDescent="0.2">
      <c r="A14" s="17">
        <v>13</v>
      </c>
      <c r="B14" s="28" t="s">
        <v>391</v>
      </c>
      <c r="C14" s="26">
        <v>36605</v>
      </c>
      <c r="D14" s="28" t="s">
        <v>380</v>
      </c>
      <c r="E14" s="28" t="s">
        <v>28</v>
      </c>
      <c r="F14" s="18">
        <v>189</v>
      </c>
      <c r="G14" s="19">
        <v>299</v>
      </c>
      <c r="H14" s="20">
        <v>21.5</v>
      </c>
      <c r="I14" s="19">
        <v>227</v>
      </c>
      <c r="J14" s="21">
        <v>11.28</v>
      </c>
      <c r="K14" s="22">
        <f t="shared" si="6"/>
        <v>105.44999999999999</v>
      </c>
      <c r="L14" s="20">
        <f t="shared" si="7"/>
        <v>65.55</v>
      </c>
      <c r="M14" s="20">
        <f t="shared" si="8"/>
        <v>65.88</v>
      </c>
      <c r="N14" s="20">
        <f t="shared" si="9"/>
        <v>38.700000000000003</v>
      </c>
      <c r="O14" s="20">
        <f t="shared" si="10"/>
        <v>21.580000000000055</v>
      </c>
      <c r="P14" s="23">
        <f t="shared" si="11"/>
        <v>297.16000000000003</v>
      </c>
    </row>
    <row r="15" spans="1:16" s="9" customFormat="1" ht="16.5" customHeight="1" x14ac:dyDescent="0.2">
      <c r="A15" s="17">
        <v>14</v>
      </c>
      <c r="B15" s="28" t="s">
        <v>390</v>
      </c>
      <c r="C15" s="26">
        <v>36614</v>
      </c>
      <c r="D15" s="28" t="s">
        <v>380</v>
      </c>
      <c r="E15" s="28" t="s">
        <v>28</v>
      </c>
      <c r="F15" s="18">
        <v>190</v>
      </c>
      <c r="G15" s="19">
        <v>300</v>
      </c>
      <c r="H15" s="20">
        <v>15.8</v>
      </c>
      <c r="I15" s="19">
        <v>188</v>
      </c>
      <c r="J15" s="21">
        <v>13.65</v>
      </c>
      <c r="K15" s="22">
        <f t="shared" si="6"/>
        <v>111</v>
      </c>
      <c r="L15" s="20">
        <f t="shared" si="7"/>
        <v>68.399999999999991</v>
      </c>
      <c r="M15" s="20">
        <f t="shared" si="8"/>
        <v>31.110000000000007</v>
      </c>
      <c r="N15" s="20">
        <f t="shared" si="9"/>
        <v>3.6</v>
      </c>
      <c r="O15" s="20">
        <f t="shared" si="10"/>
        <v>0</v>
      </c>
      <c r="P15" s="23">
        <f t="shared" si="11"/>
        <v>214.10999999999999</v>
      </c>
    </row>
    <row r="16" spans="1:16" s="9" customFormat="1" ht="16.5" customHeight="1" x14ac:dyDescent="0.2">
      <c r="A16" s="17">
        <v>15</v>
      </c>
      <c r="B16" s="28" t="s">
        <v>389</v>
      </c>
      <c r="C16" s="26">
        <v>36605</v>
      </c>
      <c r="D16" s="28" t="s">
        <v>380</v>
      </c>
      <c r="E16" s="28" t="s">
        <v>28</v>
      </c>
      <c r="F16" s="18">
        <v>178</v>
      </c>
      <c r="G16" s="19">
        <v>280</v>
      </c>
      <c r="H16" s="20">
        <v>8.6999999999999993</v>
      </c>
      <c r="I16" s="19">
        <v>189</v>
      </c>
      <c r="J16" s="21">
        <v>11.3</v>
      </c>
      <c r="K16" s="22">
        <f t="shared" si="6"/>
        <v>44.400000000000006</v>
      </c>
      <c r="L16" s="20">
        <f t="shared" si="7"/>
        <v>11.399999999999999</v>
      </c>
      <c r="M16" s="20">
        <f t="shared" si="8"/>
        <v>0</v>
      </c>
      <c r="N16" s="20">
        <f t="shared" si="9"/>
        <v>4.5</v>
      </c>
      <c r="O16" s="20">
        <f t="shared" si="10"/>
        <v>20.75</v>
      </c>
      <c r="P16" s="23">
        <f t="shared" si="11"/>
        <v>81.050000000000011</v>
      </c>
    </row>
    <row r="17" spans="1:16" s="9" customFormat="1" ht="16.5" customHeight="1" x14ac:dyDescent="0.2">
      <c r="A17" s="17">
        <v>16</v>
      </c>
      <c r="B17" s="28" t="s">
        <v>388</v>
      </c>
      <c r="C17" s="26">
        <v>36778</v>
      </c>
      <c r="D17" s="28" t="s">
        <v>380</v>
      </c>
      <c r="E17" s="28" t="s">
        <v>28</v>
      </c>
      <c r="F17" s="18">
        <v>187</v>
      </c>
      <c r="G17" s="19">
        <v>314</v>
      </c>
      <c r="H17" s="20">
        <v>16.2</v>
      </c>
      <c r="I17" s="19">
        <v>241</v>
      </c>
      <c r="J17" s="21">
        <v>11.12</v>
      </c>
      <c r="K17" s="22">
        <f t="shared" si="6"/>
        <v>94.350000000000009</v>
      </c>
      <c r="L17" s="20">
        <f t="shared" si="7"/>
        <v>108.30000000000001</v>
      </c>
      <c r="M17" s="20">
        <f t="shared" si="8"/>
        <v>33.549999999999997</v>
      </c>
      <c r="N17" s="20">
        <f t="shared" si="9"/>
        <v>51.300000000000004</v>
      </c>
      <c r="O17" s="20">
        <f t="shared" si="10"/>
        <v>28.220000000000063</v>
      </c>
      <c r="P17" s="23">
        <f t="shared" si="11"/>
        <v>315.72000000000014</v>
      </c>
    </row>
    <row r="18" spans="1:16" s="9" customFormat="1" ht="16.5" customHeight="1" x14ac:dyDescent="0.2">
      <c r="A18" s="17">
        <v>17</v>
      </c>
      <c r="B18" s="28" t="s">
        <v>387</v>
      </c>
      <c r="C18" s="26">
        <v>36915</v>
      </c>
      <c r="D18" s="28" t="s">
        <v>380</v>
      </c>
      <c r="E18" s="28" t="s">
        <v>28</v>
      </c>
      <c r="F18" s="18">
        <v>178</v>
      </c>
      <c r="G18" s="19">
        <v>297</v>
      </c>
      <c r="H18" s="20">
        <v>15</v>
      </c>
      <c r="I18" s="19">
        <v>224</v>
      </c>
      <c r="J18" s="21">
        <v>11.02</v>
      </c>
      <c r="K18" s="22">
        <f t="shared" si="6"/>
        <v>44.400000000000006</v>
      </c>
      <c r="L18" s="20">
        <f t="shared" si="7"/>
        <v>59.849999999999994</v>
      </c>
      <c r="M18" s="20">
        <f t="shared" si="8"/>
        <v>26.230000000000004</v>
      </c>
      <c r="N18" s="20">
        <f t="shared" si="9"/>
        <v>36</v>
      </c>
      <c r="O18" s="20">
        <f t="shared" si="10"/>
        <v>32.370000000000047</v>
      </c>
      <c r="P18" s="23">
        <f t="shared" si="11"/>
        <v>198.85000000000008</v>
      </c>
    </row>
    <row r="19" spans="1:16" s="9" customFormat="1" ht="16.5" customHeight="1" x14ac:dyDescent="0.2">
      <c r="A19" s="17">
        <v>18</v>
      </c>
      <c r="B19" s="28" t="s">
        <v>386</v>
      </c>
      <c r="C19" s="26">
        <v>37274</v>
      </c>
      <c r="D19" s="28" t="s">
        <v>380</v>
      </c>
      <c r="E19" s="28" t="s">
        <v>28</v>
      </c>
      <c r="F19" s="18">
        <v>174</v>
      </c>
      <c r="G19" s="19">
        <v>276</v>
      </c>
      <c r="H19" s="20">
        <v>16.3</v>
      </c>
      <c r="I19" s="19">
        <v>214</v>
      </c>
      <c r="J19" s="21">
        <v>11.5</v>
      </c>
      <c r="K19" s="22">
        <f t="shared" si="6"/>
        <v>22.200000000000003</v>
      </c>
      <c r="L19" s="20">
        <f t="shared" si="7"/>
        <v>0</v>
      </c>
      <c r="M19" s="20">
        <f t="shared" si="8"/>
        <v>34.160000000000004</v>
      </c>
      <c r="N19" s="20">
        <f t="shared" si="9"/>
        <v>27</v>
      </c>
      <c r="O19" s="20">
        <f t="shared" si="10"/>
        <v>12.450000000000029</v>
      </c>
      <c r="P19" s="23">
        <f t="shared" si="11"/>
        <v>95.810000000000045</v>
      </c>
    </row>
    <row r="20" spans="1:16" s="9" customFormat="1" ht="16.5" customHeight="1" x14ac:dyDescent="0.2">
      <c r="A20" s="17">
        <v>19</v>
      </c>
      <c r="B20" s="28" t="s">
        <v>385</v>
      </c>
      <c r="C20" s="26">
        <v>36973</v>
      </c>
      <c r="D20" s="28" t="s">
        <v>380</v>
      </c>
      <c r="E20" s="28" t="s">
        <v>28</v>
      </c>
      <c r="F20" s="18">
        <v>163</v>
      </c>
      <c r="G20" s="19">
        <v>264</v>
      </c>
      <c r="H20" s="20">
        <v>9.6</v>
      </c>
      <c r="I20" s="19">
        <v>184</v>
      </c>
      <c r="J20" s="21">
        <v>11.39</v>
      </c>
      <c r="K20" s="22">
        <f t="shared" si="6"/>
        <v>0</v>
      </c>
      <c r="L20" s="20">
        <f t="shared" si="7"/>
        <v>0</v>
      </c>
      <c r="M20" s="20">
        <f t="shared" si="8"/>
        <v>0</v>
      </c>
      <c r="N20" s="20">
        <f t="shared" si="9"/>
        <v>0</v>
      </c>
      <c r="O20" s="20">
        <f t="shared" si="10"/>
        <v>17.015000000000008</v>
      </c>
      <c r="P20" s="23">
        <f t="shared" si="11"/>
        <v>17.015000000000008</v>
      </c>
    </row>
    <row r="21" spans="1:16" s="9" customFormat="1" ht="16.5" customHeight="1" x14ac:dyDescent="0.2">
      <c r="A21" s="17">
        <v>20</v>
      </c>
      <c r="B21" s="28" t="s">
        <v>384</v>
      </c>
      <c r="C21" s="26">
        <v>36998</v>
      </c>
      <c r="D21" s="28" t="s">
        <v>380</v>
      </c>
      <c r="E21" s="28" t="s">
        <v>28</v>
      </c>
      <c r="F21" s="18">
        <v>187</v>
      </c>
      <c r="G21" s="19">
        <v>291</v>
      </c>
      <c r="H21" s="20">
        <v>13.9</v>
      </c>
      <c r="I21" s="19">
        <v>0</v>
      </c>
      <c r="J21" s="21">
        <v>12.48</v>
      </c>
      <c r="K21" s="22">
        <f t="shared" si="6"/>
        <v>94.350000000000009</v>
      </c>
      <c r="L21" s="20">
        <f t="shared" si="7"/>
        <v>42.75</v>
      </c>
      <c r="M21" s="20">
        <f t="shared" si="8"/>
        <v>19.520000000000007</v>
      </c>
      <c r="N21" s="20">
        <f t="shared" si="9"/>
        <v>0</v>
      </c>
      <c r="O21" s="20">
        <f t="shared" si="10"/>
        <v>0</v>
      </c>
      <c r="P21" s="23">
        <f t="shared" si="11"/>
        <v>156.62000000000003</v>
      </c>
    </row>
    <row r="22" spans="1:16" s="9" customFormat="1" ht="16.5" customHeight="1" x14ac:dyDescent="0.2">
      <c r="A22" s="17">
        <v>21</v>
      </c>
      <c r="B22" s="28" t="s">
        <v>383</v>
      </c>
      <c r="C22" s="26">
        <v>37062</v>
      </c>
      <c r="D22" s="28" t="s">
        <v>380</v>
      </c>
      <c r="E22" s="28" t="s">
        <v>28</v>
      </c>
      <c r="F22" s="18">
        <v>172</v>
      </c>
      <c r="G22" s="19">
        <v>278</v>
      </c>
      <c r="H22" s="20">
        <v>14.2</v>
      </c>
      <c r="I22" s="19">
        <v>184</v>
      </c>
      <c r="J22" s="21">
        <v>12</v>
      </c>
      <c r="K22" s="22">
        <f t="shared" si="6"/>
        <v>11.100000000000001</v>
      </c>
      <c r="L22" s="20">
        <f t="shared" si="7"/>
        <v>5.6999999999999993</v>
      </c>
      <c r="M22" s="20">
        <f t="shared" si="8"/>
        <v>21.349999999999998</v>
      </c>
      <c r="N22" s="20">
        <f t="shared" si="9"/>
        <v>0</v>
      </c>
      <c r="O22" s="20">
        <f t="shared" si="10"/>
        <v>0</v>
      </c>
      <c r="P22" s="23">
        <f t="shared" si="11"/>
        <v>38.15</v>
      </c>
    </row>
    <row r="23" spans="1:16" s="9" customFormat="1" ht="16.5" customHeight="1" x14ac:dyDescent="0.2">
      <c r="A23" s="17">
        <v>22</v>
      </c>
      <c r="B23" s="28" t="s">
        <v>382</v>
      </c>
      <c r="C23" s="26">
        <v>37127</v>
      </c>
      <c r="D23" s="28" t="s">
        <v>380</v>
      </c>
      <c r="E23" s="28" t="s">
        <v>28</v>
      </c>
      <c r="F23" s="18">
        <v>171</v>
      </c>
      <c r="G23" s="19">
        <v>279</v>
      </c>
      <c r="H23" s="20">
        <v>10</v>
      </c>
      <c r="I23" s="19">
        <v>201</v>
      </c>
      <c r="J23" s="21">
        <v>12.03</v>
      </c>
      <c r="K23" s="22">
        <f t="shared" si="6"/>
        <v>5.5500000000000007</v>
      </c>
      <c r="L23" s="20">
        <f t="shared" si="7"/>
        <v>8.5499999999999989</v>
      </c>
      <c r="M23" s="20">
        <f t="shared" si="8"/>
        <v>0</v>
      </c>
      <c r="N23" s="20">
        <f t="shared" si="9"/>
        <v>15.3</v>
      </c>
      <c r="O23" s="20">
        <f t="shared" si="10"/>
        <v>0</v>
      </c>
      <c r="P23" s="23">
        <f t="shared" si="11"/>
        <v>29.4</v>
      </c>
    </row>
    <row r="24" spans="1:16" s="9" customFormat="1" ht="16.5" customHeight="1" x14ac:dyDescent="0.2">
      <c r="A24" s="17">
        <v>23</v>
      </c>
      <c r="B24" s="28" t="s">
        <v>381</v>
      </c>
      <c r="C24" s="26">
        <v>37245</v>
      </c>
      <c r="D24" s="28" t="s">
        <v>380</v>
      </c>
      <c r="E24" s="28" t="s">
        <v>28</v>
      </c>
      <c r="F24" s="18">
        <v>159</v>
      </c>
      <c r="G24" s="19">
        <v>258</v>
      </c>
      <c r="H24" s="20">
        <v>9.8000000000000007</v>
      </c>
      <c r="I24" s="19">
        <v>206</v>
      </c>
      <c r="J24" s="21">
        <v>11.71</v>
      </c>
      <c r="K24" s="22">
        <f t="shared" si="6"/>
        <v>0</v>
      </c>
      <c r="L24" s="20">
        <f t="shared" si="7"/>
        <v>0</v>
      </c>
      <c r="M24" s="20">
        <f t="shared" si="8"/>
        <v>0</v>
      </c>
      <c r="N24" s="20">
        <f t="shared" si="9"/>
        <v>19.8</v>
      </c>
      <c r="O24" s="20">
        <f t="shared" si="10"/>
        <v>3.7349999999999941</v>
      </c>
      <c r="P24" s="23">
        <f t="shared" si="11"/>
        <v>23.534999999999997</v>
      </c>
    </row>
    <row r="25" spans="1:16" s="9" customFormat="1" ht="16.5" customHeight="1" x14ac:dyDescent="0.2">
      <c r="A25" s="17">
        <v>24</v>
      </c>
      <c r="B25" s="28" t="s">
        <v>379</v>
      </c>
      <c r="C25" s="26">
        <v>36969</v>
      </c>
      <c r="D25" s="28" t="s">
        <v>375</v>
      </c>
      <c r="E25" s="28" t="s">
        <v>32</v>
      </c>
      <c r="F25" s="18">
        <v>177</v>
      </c>
      <c r="G25" s="19">
        <v>297</v>
      </c>
      <c r="H25" s="20">
        <v>15.9</v>
      </c>
      <c r="I25" s="19">
        <v>207</v>
      </c>
      <c r="J25" s="21">
        <v>11.8</v>
      </c>
      <c r="K25" s="22">
        <f t="shared" si="6"/>
        <v>38.85</v>
      </c>
      <c r="L25" s="20">
        <f t="shared" si="7"/>
        <v>59.849999999999994</v>
      </c>
      <c r="M25" s="20">
        <f t="shared" si="8"/>
        <v>31.720000000000006</v>
      </c>
      <c r="N25" s="20">
        <f t="shared" si="9"/>
        <v>20.7</v>
      </c>
      <c r="O25" s="20">
        <f t="shared" si="10"/>
        <v>0</v>
      </c>
      <c r="P25" s="23">
        <f t="shared" si="11"/>
        <v>151.11999999999998</v>
      </c>
    </row>
    <row r="26" spans="1:16" s="9" customFormat="1" ht="16.5" customHeight="1" x14ac:dyDescent="0.2">
      <c r="A26" s="17">
        <v>25</v>
      </c>
      <c r="B26" s="28" t="s">
        <v>378</v>
      </c>
      <c r="C26" s="26">
        <v>36849</v>
      </c>
      <c r="D26" s="28" t="s">
        <v>375</v>
      </c>
      <c r="E26" s="28" t="s">
        <v>32</v>
      </c>
      <c r="F26" s="18">
        <v>182</v>
      </c>
      <c r="G26" s="19">
        <v>290</v>
      </c>
      <c r="H26" s="20">
        <v>13</v>
      </c>
      <c r="I26" s="19">
        <v>185</v>
      </c>
      <c r="J26" s="21">
        <v>13.45</v>
      </c>
      <c r="K26" s="22">
        <f t="shared" si="6"/>
        <v>66.600000000000009</v>
      </c>
      <c r="L26" s="20">
        <f t="shared" si="7"/>
        <v>39.9</v>
      </c>
      <c r="M26" s="20">
        <f t="shared" si="8"/>
        <v>14.030000000000003</v>
      </c>
      <c r="N26" s="20">
        <f t="shared" si="9"/>
        <v>0.9</v>
      </c>
      <c r="O26" s="20">
        <f t="shared" si="10"/>
        <v>0</v>
      </c>
      <c r="P26" s="23">
        <f t="shared" si="11"/>
        <v>121.43</v>
      </c>
    </row>
    <row r="27" spans="1:16" s="9" customFormat="1" ht="16.5" customHeight="1" x14ac:dyDescent="0.2">
      <c r="A27" s="17">
        <v>26</v>
      </c>
      <c r="B27" s="28" t="s">
        <v>377</v>
      </c>
      <c r="C27" s="26">
        <v>37794</v>
      </c>
      <c r="D27" s="28" t="s">
        <v>375</v>
      </c>
      <c r="E27" s="28" t="s">
        <v>32</v>
      </c>
      <c r="F27" s="18">
        <v>160</v>
      </c>
      <c r="G27" s="19">
        <v>0</v>
      </c>
      <c r="H27" s="20">
        <v>9.4</v>
      </c>
      <c r="I27" s="19">
        <v>180</v>
      </c>
      <c r="J27" s="21">
        <v>12.87</v>
      </c>
      <c r="K27" s="22">
        <f t="shared" si="6"/>
        <v>0</v>
      </c>
      <c r="L27" s="20">
        <f t="shared" si="7"/>
        <v>0</v>
      </c>
      <c r="M27" s="20">
        <f t="shared" si="8"/>
        <v>0</v>
      </c>
      <c r="N27" s="20">
        <f t="shared" si="9"/>
        <v>0</v>
      </c>
      <c r="O27" s="20">
        <f t="shared" si="10"/>
        <v>0</v>
      </c>
      <c r="P27" s="23">
        <f t="shared" si="11"/>
        <v>0</v>
      </c>
    </row>
    <row r="28" spans="1:16" s="9" customFormat="1" ht="16.5" customHeight="1" x14ac:dyDescent="0.2">
      <c r="A28" s="17">
        <v>27</v>
      </c>
      <c r="B28" s="28" t="s">
        <v>376</v>
      </c>
      <c r="C28" s="26">
        <v>37997</v>
      </c>
      <c r="D28" s="28" t="s">
        <v>375</v>
      </c>
      <c r="E28" s="28" t="s">
        <v>32</v>
      </c>
      <c r="F28" s="18">
        <v>164</v>
      </c>
      <c r="G28" s="19">
        <v>262</v>
      </c>
      <c r="H28" s="20">
        <v>13.6</v>
      </c>
      <c r="I28" s="19">
        <v>193</v>
      </c>
      <c r="J28" s="21">
        <v>12.16</v>
      </c>
      <c r="K28" s="22">
        <f t="shared" si="6"/>
        <v>0</v>
      </c>
      <c r="L28" s="20">
        <f t="shared" si="7"/>
        <v>0</v>
      </c>
      <c r="M28" s="20">
        <f t="shared" si="8"/>
        <v>17.690000000000001</v>
      </c>
      <c r="N28" s="20">
        <f t="shared" si="9"/>
        <v>8.1</v>
      </c>
      <c r="O28" s="20">
        <f t="shared" si="10"/>
        <v>0</v>
      </c>
      <c r="P28" s="23">
        <f t="shared" si="11"/>
        <v>25.79</v>
      </c>
    </row>
    <row r="29" spans="1:16" s="9" customFormat="1" ht="16.5" customHeight="1" x14ac:dyDescent="0.2">
      <c r="A29" s="17">
        <v>28</v>
      </c>
      <c r="B29" s="28" t="s">
        <v>374</v>
      </c>
      <c r="C29" s="26">
        <v>37113</v>
      </c>
      <c r="D29" s="28" t="s">
        <v>370</v>
      </c>
      <c r="E29" s="28" t="s">
        <v>32</v>
      </c>
      <c r="F29" s="18">
        <v>178</v>
      </c>
      <c r="G29" s="19">
        <v>286</v>
      </c>
      <c r="H29" s="20">
        <v>13.3</v>
      </c>
      <c r="I29" s="19">
        <v>206</v>
      </c>
      <c r="J29" s="21">
        <v>12.19</v>
      </c>
      <c r="K29" s="22">
        <f t="shared" si="6"/>
        <v>44.400000000000006</v>
      </c>
      <c r="L29" s="20">
        <f t="shared" si="7"/>
        <v>28.5</v>
      </c>
      <c r="M29" s="20">
        <f t="shared" si="8"/>
        <v>15.860000000000008</v>
      </c>
      <c r="N29" s="20">
        <f t="shared" si="9"/>
        <v>19.8</v>
      </c>
      <c r="O29" s="20">
        <f t="shared" si="10"/>
        <v>0</v>
      </c>
      <c r="P29" s="23">
        <f t="shared" si="11"/>
        <v>108.56000000000002</v>
      </c>
    </row>
    <row r="30" spans="1:16" s="9" customFormat="1" ht="16.5" customHeight="1" x14ac:dyDescent="0.2">
      <c r="A30" s="17">
        <v>29</v>
      </c>
      <c r="B30" s="28" t="s">
        <v>373</v>
      </c>
      <c r="C30" s="26">
        <v>36564</v>
      </c>
      <c r="D30" s="28" t="s">
        <v>370</v>
      </c>
      <c r="E30" s="28" t="s">
        <v>32</v>
      </c>
      <c r="F30" s="18">
        <v>180</v>
      </c>
      <c r="G30" s="19">
        <v>295</v>
      </c>
      <c r="H30" s="20">
        <v>21.4</v>
      </c>
      <c r="I30" s="19">
        <v>222</v>
      </c>
      <c r="J30" s="21">
        <v>11.38</v>
      </c>
      <c r="K30" s="22">
        <f t="shared" si="6"/>
        <v>55.5</v>
      </c>
      <c r="L30" s="20">
        <f t="shared" si="7"/>
        <v>54.150000000000006</v>
      </c>
      <c r="M30" s="20">
        <f t="shared" si="8"/>
        <v>65.27</v>
      </c>
      <c r="N30" s="20">
        <f t="shared" si="9"/>
        <v>34.200000000000003</v>
      </c>
      <c r="O30" s="20">
        <f t="shared" si="10"/>
        <v>17.429999999999996</v>
      </c>
      <c r="P30" s="23">
        <f t="shared" si="11"/>
        <v>226.55</v>
      </c>
    </row>
    <row r="31" spans="1:16" s="9" customFormat="1" ht="16.5" customHeight="1" x14ac:dyDescent="0.2">
      <c r="A31" s="17">
        <v>30</v>
      </c>
      <c r="B31" s="28" t="s">
        <v>372</v>
      </c>
      <c r="C31" s="26">
        <v>36918</v>
      </c>
      <c r="D31" s="28" t="s">
        <v>370</v>
      </c>
      <c r="E31" s="28" t="s">
        <v>32</v>
      </c>
      <c r="F31" s="18">
        <v>166</v>
      </c>
      <c r="G31" s="19">
        <v>255</v>
      </c>
      <c r="H31" s="20">
        <v>10.199999999999999</v>
      </c>
      <c r="I31" s="19">
        <v>170</v>
      </c>
      <c r="J31" s="21">
        <v>13.03</v>
      </c>
      <c r="K31" s="22">
        <f t="shared" si="6"/>
        <v>0</v>
      </c>
      <c r="L31" s="20">
        <f t="shared" si="7"/>
        <v>0</v>
      </c>
      <c r="M31" s="20">
        <f t="shared" si="8"/>
        <v>0</v>
      </c>
      <c r="N31" s="20">
        <f t="shared" si="9"/>
        <v>0</v>
      </c>
      <c r="O31" s="20">
        <f t="shared" si="10"/>
        <v>0</v>
      </c>
      <c r="P31" s="23">
        <f t="shared" si="11"/>
        <v>0</v>
      </c>
    </row>
    <row r="32" spans="1:16" s="9" customFormat="1" ht="16.5" customHeight="1" x14ac:dyDescent="0.2">
      <c r="A32" s="17">
        <v>31</v>
      </c>
      <c r="B32" s="28" t="s">
        <v>371</v>
      </c>
      <c r="C32" s="26">
        <v>36636</v>
      </c>
      <c r="D32" s="28" t="s">
        <v>370</v>
      </c>
      <c r="E32" s="28" t="s">
        <v>32</v>
      </c>
      <c r="F32" s="18">
        <v>174</v>
      </c>
      <c r="G32" s="19">
        <v>301</v>
      </c>
      <c r="H32" s="20">
        <v>19</v>
      </c>
      <c r="I32" s="19">
        <v>224</v>
      </c>
      <c r="J32" s="21">
        <v>11.27</v>
      </c>
      <c r="K32" s="22">
        <f t="shared" si="6"/>
        <v>22.200000000000003</v>
      </c>
      <c r="L32" s="20">
        <f t="shared" si="7"/>
        <v>71.25</v>
      </c>
      <c r="M32" s="20">
        <f t="shared" si="8"/>
        <v>50.63</v>
      </c>
      <c r="N32" s="20">
        <f t="shared" si="9"/>
        <v>36</v>
      </c>
      <c r="O32" s="20">
        <f t="shared" si="10"/>
        <v>21.995000000000047</v>
      </c>
      <c r="P32" s="23">
        <f t="shared" si="11"/>
        <v>202.07500000000005</v>
      </c>
    </row>
    <row r="33" spans="1:16" s="9" customFormat="1" ht="16.5" customHeight="1" x14ac:dyDescent="0.2">
      <c r="A33" s="17">
        <v>32</v>
      </c>
      <c r="B33" s="28" t="s">
        <v>369</v>
      </c>
      <c r="C33" s="26">
        <v>36646</v>
      </c>
      <c r="D33" s="28" t="s">
        <v>366</v>
      </c>
      <c r="E33" s="28" t="s">
        <v>354</v>
      </c>
      <c r="F33" s="18">
        <v>171</v>
      </c>
      <c r="G33" s="19">
        <v>276</v>
      </c>
      <c r="H33" s="20">
        <v>12</v>
      </c>
      <c r="I33" s="19">
        <v>174</v>
      </c>
      <c r="J33" s="21">
        <v>12.44</v>
      </c>
      <c r="K33" s="22">
        <f t="shared" si="6"/>
        <v>5.5500000000000007</v>
      </c>
      <c r="L33" s="20">
        <f t="shared" si="7"/>
        <v>0</v>
      </c>
      <c r="M33" s="20">
        <f t="shared" si="8"/>
        <v>7.9300000000000042</v>
      </c>
      <c r="N33" s="20">
        <f t="shared" si="9"/>
        <v>0</v>
      </c>
      <c r="O33" s="20">
        <f t="shared" si="10"/>
        <v>0</v>
      </c>
      <c r="P33" s="23">
        <f t="shared" si="11"/>
        <v>13.480000000000004</v>
      </c>
    </row>
    <row r="34" spans="1:16" s="9" customFormat="1" ht="16.5" customHeight="1" x14ac:dyDescent="0.2">
      <c r="A34" s="17">
        <v>33</v>
      </c>
      <c r="B34" s="28" t="s">
        <v>368</v>
      </c>
      <c r="C34" s="26">
        <v>36601</v>
      </c>
      <c r="D34" s="28" t="s">
        <v>366</v>
      </c>
      <c r="E34" s="28" t="s">
        <v>354</v>
      </c>
      <c r="F34" s="18">
        <v>180</v>
      </c>
      <c r="G34" s="19">
        <v>295</v>
      </c>
      <c r="H34" s="20">
        <v>20.2</v>
      </c>
      <c r="I34" s="19">
        <v>236</v>
      </c>
      <c r="J34" s="21">
        <v>12</v>
      </c>
      <c r="K34" s="22">
        <f t="shared" si="6"/>
        <v>55.5</v>
      </c>
      <c r="L34" s="20">
        <f t="shared" si="7"/>
        <v>54.150000000000006</v>
      </c>
      <c r="M34" s="20">
        <f t="shared" si="8"/>
        <v>57.949999999999996</v>
      </c>
      <c r="N34" s="20">
        <f t="shared" si="9"/>
        <v>46.800000000000004</v>
      </c>
      <c r="O34" s="20">
        <f t="shared" si="10"/>
        <v>0</v>
      </c>
      <c r="P34" s="23">
        <f t="shared" si="11"/>
        <v>214.4</v>
      </c>
    </row>
    <row r="35" spans="1:16" s="9" customFormat="1" ht="16.5" customHeight="1" x14ac:dyDescent="0.2">
      <c r="A35" s="17">
        <v>34</v>
      </c>
      <c r="B35" s="28" t="s">
        <v>367</v>
      </c>
      <c r="C35" s="26">
        <v>37061</v>
      </c>
      <c r="D35" s="28" t="s">
        <v>366</v>
      </c>
      <c r="E35" s="28" t="s">
        <v>354</v>
      </c>
      <c r="F35" s="18">
        <v>168</v>
      </c>
      <c r="G35" s="19">
        <v>269</v>
      </c>
      <c r="H35" s="20">
        <v>14.1</v>
      </c>
      <c r="I35" s="19">
        <v>175</v>
      </c>
      <c r="J35" s="21">
        <v>12.74</v>
      </c>
      <c r="K35" s="22">
        <f t="shared" si="6"/>
        <v>0</v>
      </c>
      <c r="L35" s="20">
        <f t="shared" si="7"/>
        <v>0</v>
      </c>
      <c r="M35" s="20">
        <f t="shared" si="8"/>
        <v>20.740000000000002</v>
      </c>
      <c r="N35" s="20">
        <f t="shared" si="9"/>
        <v>0</v>
      </c>
      <c r="O35" s="20">
        <f t="shared" si="10"/>
        <v>0</v>
      </c>
      <c r="P35" s="23">
        <f t="shared" si="11"/>
        <v>20.740000000000002</v>
      </c>
    </row>
    <row r="36" spans="1:16" s="9" customFormat="1" ht="16.5" customHeight="1" x14ac:dyDescent="0.2">
      <c r="A36" s="17">
        <v>35</v>
      </c>
      <c r="B36" s="28" t="s">
        <v>365</v>
      </c>
      <c r="C36" s="26">
        <v>36770</v>
      </c>
      <c r="D36" s="28" t="s">
        <v>359</v>
      </c>
      <c r="E36" s="28" t="s">
        <v>354</v>
      </c>
      <c r="F36" s="18">
        <v>172</v>
      </c>
      <c r="G36" s="19">
        <v>294</v>
      </c>
      <c r="H36" s="20">
        <v>16.3</v>
      </c>
      <c r="I36" s="19">
        <v>241</v>
      </c>
      <c r="J36" s="21">
        <v>10.72</v>
      </c>
      <c r="K36" s="22">
        <f t="shared" si="6"/>
        <v>11.100000000000001</v>
      </c>
      <c r="L36" s="20">
        <f t="shared" si="7"/>
        <v>51.3</v>
      </c>
      <c r="M36" s="20">
        <f t="shared" si="8"/>
        <v>34.160000000000004</v>
      </c>
      <c r="N36" s="20">
        <f t="shared" si="9"/>
        <v>51.300000000000004</v>
      </c>
      <c r="O36" s="20">
        <f t="shared" si="10"/>
        <v>44.82</v>
      </c>
      <c r="P36" s="23">
        <f t="shared" si="11"/>
        <v>192.68</v>
      </c>
    </row>
    <row r="37" spans="1:16" s="9" customFormat="1" ht="16.5" customHeight="1" x14ac:dyDescent="0.2">
      <c r="A37" s="17">
        <v>36</v>
      </c>
      <c r="B37" s="28" t="s">
        <v>364</v>
      </c>
      <c r="C37" s="26">
        <v>36693</v>
      </c>
      <c r="D37" s="28" t="s">
        <v>359</v>
      </c>
      <c r="E37" s="28" t="s">
        <v>354</v>
      </c>
      <c r="F37" s="18">
        <v>182</v>
      </c>
      <c r="G37" s="19">
        <v>298</v>
      </c>
      <c r="H37" s="20">
        <v>13.5</v>
      </c>
      <c r="I37" s="19">
        <v>215</v>
      </c>
      <c r="J37" s="21">
        <v>11.65</v>
      </c>
      <c r="K37" s="22">
        <f t="shared" si="6"/>
        <v>66.600000000000009</v>
      </c>
      <c r="L37" s="20">
        <f t="shared" si="7"/>
        <v>62.699999999999996</v>
      </c>
      <c r="M37" s="20">
        <f t="shared" si="8"/>
        <v>17.080000000000002</v>
      </c>
      <c r="N37" s="20">
        <f t="shared" si="9"/>
        <v>27.900000000000002</v>
      </c>
      <c r="O37" s="20">
        <f t="shared" si="10"/>
        <v>6.2250000000000147</v>
      </c>
      <c r="P37" s="23">
        <f t="shared" si="11"/>
        <v>180.50500000000005</v>
      </c>
    </row>
    <row r="38" spans="1:16" s="9" customFormat="1" ht="16.5" customHeight="1" x14ac:dyDescent="0.2">
      <c r="A38" s="17">
        <v>37</v>
      </c>
      <c r="B38" s="28" t="s">
        <v>363</v>
      </c>
      <c r="C38" s="26">
        <v>36533</v>
      </c>
      <c r="D38" s="28" t="s">
        <v>359</v>
      </c>
      <c r="E38" s="28" t="s">
        <v>354</v>
      </c>
      <c r="F38" s="18">
        <v>186</v>
      </c>
      <c r="G38" s="19">
        <v>315</v>
      </c>
      <c r="H38" s="20">
        <v>21.6</v>
      </c>
      <c r="I38" s="19">
        <v>258</v>
      </c>
      <c r="J38" s="21">
        <v>11.24</v>
      </c>
      <c r="K38" s="22">
        <f t="shared" si="6"/>
        <v>88.800000000000011</v>
      </c>
      <c r="L38" s="20">
        <f t="shared" si="7"/>
        <v>111.14999999999999</v>
      </c>
      <c r="M38" s="20">
        <f t="shared" si="8"/>
        <v>66.490000000000009</v>
      </c>
      <c r="N38" s="20">
        <f t="shared" si="9"/>
        <v>66.600000000000009</v>
      </c>
      <c r="O38" s="20">
        <f t="shared" si="10"/>
        <v>23.24000000000002</v>
      </c>
      <c r="P38" s="23">
        <f t="shared" si="11"/>
        <v>356.28000000000003</v>
      </c>
    </row>
    <row r="39" spans="1:16" s="9" customFormat="1" ht="16.5" customHeight="1" x14ac:dyDescent="0.2">
      <c r="A39" s="17">
        <v>38</v>
      </c>
      <c r="B39" s="28" t="s">
        <v>362</v>
      </c>
      <c r="C39" s="26">
        <v>36559</v>
      </c>
      <c r="D39" s="28" t="s">
        <v>359</v>
      </c>
      <c r="E39" s="28" t="s">
        <v>354</v>
      </c>
      <c r="F39" s="18">
        <v>190</v>
      </c>
      <c r="G39" s="19">
        <v>317</v>
      </c>
      <c r="H39" s="20">
        <v>24.5</v>
      </c>
      <c r="I39" s="19">
        <v>220</v>
      </c>
      <c r="J39" s="21">
        <v>11.64</v>
      </c>
      <c r="K39" s="22">
        <f t="shared" si="6"/>
        <v>111</v>
      </c>
      <c r="L39" s="20">
        <f t="shared" si="7"/>
        <v>116.85</v>
      </c>
      <c r="M39" s="20">
        <f t="shared" si="8"/>
        <v>84.179999999999993</v>
      </c>
      <c r="N39" s="20">
        <f t="shared" si="9"/>
        <v>32.4</v>
      </c>
      <c r="O39" s="20">
        <f t="shared" si="10"/>
        <v>6.6400000000000059</v>
      </c>
      <c r="P39" s="23">
        <f t="shared" si="11"/>
        <v>351.06999999999994</v>
      </c>
    </row>
    <row r="40" spans="1:16" s="9" customFormat="1" ht="16.5" customHeight="1" x14ac:dyDescent="0.2">
      <c r="A40" s="17">
        <v>39</v>
      </c>
      <c r="B40" s="28" t="s">
        <v>361</v>
      </c>
      <c r="C40" s="26">
        <v>36544</v>
      </c>
      <c r="D40" s="28" t="s">
        <v>359</v>
      </c>
      <c r="E40" s="28" t="s">
        <v>354</v>
      </c>
      <c r="F40" s="18">
        <v>184</v>
      </c>
      <c r="G40" s="19">
        <v>313</v>
      </c>
      <c r="H40" s="20">
        <v>17.3</v>
      </c>
      <c r="I40" s="19">
        <v>257</v>
      </c>
      <c r="J40" s="21">
        <v>11.28</v>
      </c>
      <c r="K40" s="22">
        <f t="shared" si="6"/>
        <v>77.7</v>
      </c>
      <c r="L40" s="20">
        <f t="shared" si="7"/>
        <v>105.44999999999999</v>
      </c>
      <c r="M40" s="20">
        <f t="shared" si="8"/>
        <v>40.260000000000005</v>
      </c>
      <c r="N40" s="20">
        <f t="shared" si="9"/>
        <v>65.7</v>
      </c>
      <c r="O40" s="20">
        <f t="shared" si="10"/>
        <v>21.580000000000055</v>
      </c>
      <c r="P40" s="23">
        <f t="shared" si="11"/>
        <v>310.69</v>
      </c>
    </row>
    <row r="41" spans="1:16" s="9" customFormat="1" ht="16.5" customHeight="1" x14ac:dyDescent="0.2">
      <c r="A41" s="17">
        <v>40</v>
      </c>
      <c r="B41" s="28" t="s">
        <v>360</v>
      </c>
      <c r="C41" s="26">
        <v>36603</v>
      </c>
      <c r="D41" s="28" t="s">
        <v>359</v>
      </c>
      <c r="E41" s="28" t="s">
        <v>354</v>
      </c>
      <c r="F41" s="18">
        <v>168</v>
      </c>
      <c r="G41" s="19">
        <v>286</v>
      </c>
      <c r="H41" s="20">
        <v>10.6</v>
      </c>
      <c r="I41" s="19">
        <v>221</v>
      </c>
      <c r="J41" s="21">
        <v>11.38</v>
      </c>
      <c r="K41" s="22">
        <f t="shared" si="6"/>
        <v>0</v>
      </c>
      <c r="L41" s="20">
        <f t="shared" si="7"/>
        <v>28.5</v>
      </c>
      <c r="M41" s="20">
        <f t="shared" si="8"/>
        <v>0</v>
      </c>
      <c r="N41" s="20">
        <f t="shared" si="9"/>
        <v>33.300000000000004</v>
      </c>
      <c r="O41" s="20">
        <f t="shared" si="10"/>
        <v>17.429999999999996</v>
      </c>
      <c r="P41" s="23">
        <f t="shared" si="11"/>
        <v>79.23</v>
      </c>
    </row>
    <row r="42" spans="1:16" s="9" customFormat="1" ht="16.5" customHeight="1" x14ac:dyDescent="0.2">
      <c r="A42" s="17">
        <v>41</v>
      </c>
      <c r="B42" s="28" t="s">
        <v>358</v>
      </c>
      <c r="C42" s="26">
        <v>36875</v>
      </c>
      <c r="D42" s="28" t="s">
        <v>355</v>
      </c>
      <c r="E42" s="28" t="s">
        <v>354</v>
      </c>
      <c r="F42" s="18">
        <v>190</v>
      </c>
      <c r="G42" s="19">
        <v>315</v>
      </c>
      <c r="H42" s="20">
        <v>20.100000000000001</v>
      </c>
      <c r="I42" s="19">
        <v>259</v>
      </c>
      <c r="J42" s="21">
        <v>11.69</v>
      </c>
      <c r="K42" s="22">
        <f t="shared" si="6"/>
        <v>111</v>
      </c>
      <c r="L42" s="20">
        <f t="shared" si="7"/>
        <v>111.14999999999999</v>
      </c>
      <c r="M42" s="20">
        <f t="shared" si="8"/>
        <v>57.340000000000011</v>
      </c>
      <c r="N42" s="20">
        <f t="shared" si="9"/>
        <v>67.5</v>
      </c>
      <c r="O42" s="20">
        <f t="shared" si="10"/>
        <v>4.5650000000000501</v>
      </c>
      <c r="P42" s="23">
        <f t="shared" si="11"/>
        <v>351.55500000000006</v>
      </c>
    </row>
    <row r="43" spans="1:16" s="9" customFormat="1" ht="16.5" customHeight="1" x14ac:dyDescent="0.2">
      <c r="A43" s="17">
        <v>42</v>
      </c>
      <c r="B43" s="28" t="s">
        <v>357</v>
      </c>
      <c r="C43" s="26">
        <v>36757</v>
      </c>
      <c r="D43" s="28" t="s">
        <v>355</v>
      </c>
      <c r="E43" s="28" t="s">
        <v>354</v>
      </c>
      <c r="F43" s="18">
        <v>179</v>
      </c>
      <c r="G43" s="19">
        <v>286</v>
      </c>
      <c r="H43" s="20">
        <v>17.8</v>
      </c>
      <c r="I43" s="19">
        <v>238</v>
      </c>
      <c r="J43" s="21">
        <v>11.82</v>
      </c>
      <c r="K43" s="22">
        <f t="shared" si="6"/>
        <v>49.95</v>
      </c>
      <c r="L43" s="20">
        <f t="shared" si="7"/>
        <v>28.5</v>
      </c>
      <c r="M43" s="20">
        <f t="shared" si="8"/>
        <v>43.310000000000009</v>
      </c>
      <c r="N43" s="20">
        <f t="shared" si="9"/>
        <v>48.6</v>
      </c>
      <c r="O43" s="20">
        <f t="shared" si="10"/>
        <v>0</v>
      </c>
      <c r="P43" s="23">
        <f t="shared" si="11"/>
        <v>170.36</v>
      </c>
    </row>
    <row r="44" spans="1:16" s="9" customFormat="1" ht="16.5" customHeight="1" x14ac:dyDescent="0.2">
      <c r="A44" s="17">
        <v>43</v>
      </c>
      <c r="B44" s="28" t="s">
        <v>356</v>
      </c>
      <c r="C44" s="26">
        <v>37313</v>
      </c>
      <c r="D44" s="28" t="s">
        <v>355</v>
      </c>
      <c r="E44" s="28" t="s">
        <v>354</v>
      </c>
      <c r="F44" s="18">
        <v>167</v>
      </c>
      <c r="G44" s="19">
        <v>263</v>
      </c>
      <c r="H44" s="20">
        <v>11.4</v>
      </c>
      <c r="I44" s="19">
        <v>198</v>
      </c>
      <c r="J44" s="21">
        <v>12.04</v>
      </c>
      <c r="K44" s="22">
        <f t="shared" si="6"/>
        <v>0</v>
      </c>
      <c r="L44" s="20">
        <f t="shared" si="7"/>
        <v>0</v>
      </c>
      <c r="M44" s="20">
        <f t="shared" si="8"/>
        <v>4.2700000000000067</v>
      </c>
      <c r="N44" s="20">
        <f t="shared" si="9"/>
        <v>12.6</v>
      </c>
      <c r="O44" s="20">
        <f t="shared" si="10"/>
        <v>0</v>
      </c>
      <c r="P44" s="23">
        <f t="shared" si="11"/>
        <v>16.870000000000005</v>
      </c>
    </row>
    <row r="45" spans="1:16" s="9" customFormat="1" ht="16.5" customHeight="1" x14ac:dyDescent="0.2">
      <c r="A45" s="17">
        <v>44</v>
      </c>
      <c r="B45" s="28" t="s">
        <v>353</v>
      </c>
      <c r="C45" s="26">
        <v>36683</v>
      </c>
      <c r="D45" s="28" t="s">
        <v>345</v>
      </c>
      <c r="E45" s="28" t="s">
        <v>31</v>
      </c>
      <c r="F45" s="18">
        <v>176</v>
      </c>
      <c r="G45" s="19">
        <v>283</v>
      </c>
      <c r="H45" s="20">
        <v>15.8</v>
      </c>
      <c r="I45" s="19">
        <v>219</v>
      </c>
      <c r="J45" s="21">
        <v>10.67</v>
      </c>
      <c r="K45" s="22">
        <f t="shared" si="6"/>
        <v>33.300000000000004</v>
      </c>
      <c r="L45" s="20">
        <f t="shared" si="7"/>
        <v>19.95</v>
      </c>
      <c r="M45" s="20">
        <f t="shared" si="8"/>
        <v>31.110000000000007</v>
      </c>
      <c r="N45" s="20">
        <f t="shared" si="9"/>
        <v>31.5</v>
      </c>
      <c r="O45" s="20">
        <f t="shared" si="10"/>
        <v>46.895000000000032</v>
      </c>
      <c r="P45" s="23">
        <f t="shared" si="11"/>
        <v>162.75500000000005</v>
      </c>
    </row>
    <row r="46" spans="1:16" s="9" customFormat="1" ht="16.5" customHeight="1" x14ac:dyDescent="0.2">
      <c r="A46" s="17">
        <v>45</v>
      </c>
      <c r="B46" s="28" t="s">
        <v>352</v>
      </c>
      <c r="C46" s="26">
        <v>36921</v>
      </c>
      <c r="D46" s="28" t="s">
        <v>345</v>
      </c>
      <c r="E46" s="28" t="s">
        <v>31</v>
      </c>
      <c r="F46" s="18">
        <v>188</v>
      </c>
      <c r="G46" s="19">
        <v>300</v>
      </c>
      <c r="H46" s="20">
        <v>21.3</v>
      </c>
      <c r="I46" s="19">
        <v>221</v>
      </c>
      <c r="J46" s="21">
        <v>10.93</v>
      </c>
      <c r="K46" s="22">
        <f t="shared" si="6"/>
        <v>99.9</v>
      </c>
      <c r="L46" s="20">
        <f t="shared" si="7"/>
        <v>68.399999999999991</v>
      </c>
      <c r="M46" s="20">
        <f t="shared" si="8"/>
        <v>64.660000000000011</v>
      </c>
      <c r="N46" s="20">
        <f t="shared" si="9"/>
        <v>33.300000000000004</v>
      </c>
      <c r="O46" s="20">
        <f t="shared" si="10"/>
        <v>36.10500000000004</v>
      </c>
      <c r="P46" s="23">
        <f t="shared" si="11"/>
        <v>302.36500000000007</v>
      </c>
    </row>
    <row r="47" spans="1:16" s="9" customFormat="1" ht="16.5" customHeight="1" x14ac:dyDescent="0.2">
      <c r="A47" s="17">
        <v>46</v>
      </c>
      <c r="B47" s="28" t="s">
        <v>351</v>
      </c>
      <c r="C47" s="26">
        <v>36721</v>
      </c>
      <c r="D47" s="28" t="s">
        <v>345</v>
      </c>
      <c r="E47" s="28" t="s">
        <v>31</v>
      </c>
      <c r="F47" s="18">
        <v>178</v>
      </c>
      <c r="G47" s="19">
        <v>290</v>
      </c>
      <c r="H47" s="20">
        <v>16</v>
      </c>
      <c r="I47" s="19">
        <v>238</v>
      </c>
      <c r="J47" s="21">
        <v>10.64</v>
      </c>
      <c r="K47" s="22">
        <f t="shared" si="6"/>
        <v>44.400000000000006</v>
      </c>
      <c r="L47" s="20">
        <f t="shared" si="7"/>
        <v>39.9</v>
      </c>
      <c r="M47" s="20">
        <f t="shared" si="8"/>
        <v>32.330000000000005</v>
      </c>
      <c r="N47" s="20">
        <f t="shared" si="9"/>
        <v>48.6</v>
      </c>
      <c r="O47" s="20">
        <f t="shared" si="10"/>
        <v>48.140000000000008</v>
      </c>
      <c r="P47" s="23">
        <f t="shared" si="11"/>
        <v>213.37000000000003</v>
      </c>
    </row>
    <row r="48" spans="1:16" s="9" customFormat="1" ht="16.5" customHeight="1" x14ac:dyDescent="0.2">
      <c r="A48" s="17">
        <v>47</v>
      </c>
      <c r="B48" s="28" t="s">
        <v>350</v>
      </c>
      <c r="C48" s="26">
        <v>37186</v>
      </c>
      <c r="D48" s="28" t="s">
        <v>345</v>
      </c>
      <c r="E48" s="28" t="s">
        <v>31</v>
      </c>
      <c r="F48" s="18">
        <v>165</v>
      </c>
      <c r="G48" s="19">
        <v>272</v>
      </c>
      <c r="H48" s="20">
        <v>17.2</v>
      </c>
      <c r="I48" s="19">
        <v>209</v>
      </c>
      <c r="J48" s="21">
        <v>11.36</v>
      </c>
      <c r="K48" s="22">
        <f t="shared" si="6"/>
        <v>0</v>
      </c>
      <c r="L48" s="20">
        <f t="shared" si="7"/>
        <v>0</v>
      </c>
      <c r="M48" s="20">
        <f t="shared" si="8"/>
        <v>39.65</v>
      </c>
      <c r="N48" s="20">
        <f t="shared" si="9"/>
        <v>22.5</v>
      </c>
      <c r="O48" s="20">
        <f t="shared" si="10"/>
        <v>18.260000000000055</v>
      </c>
      <c r="P48" s="23">
        <f t="shared" si="11"/>
        <v>80.410000000000053</v>
      </c>
    </row>
    <row r="49" spans="1:16" s="9" customFormat="1" ht="16.5" customHeight="1" x14ac:dyDescent="0.2">
      <c r="A49" s="17">
        <v>48</v>
      </c>
      <c r="B49" s="28" t="s">
        <v>349</v>
      </c>
      <c r="C49" s="26">
        <v>36844</v>
      </c>
      <c r="D49" s="28" t="s">
        <v>345</v>
      </c>
      <c r="E49" s="28" t="s">
        <v>31</v>
      </c>
      <c r="F49" s="18">
        <v>180</v>
      </c>
      <c r="G49" s="19">
        <v>284</v>
      </c>
      <c r="H49" s="20">
        <v>17.8</v>
      </c>
      <c r="I49" s="19">
        <v>209</v>
      </c>
      <c r="J49" s="21">
        <v>11.8</v>
      </c>
      <c r="K49" s="22">
        <f t="shared" si="6"/>
        <v>55.5</v>
      </c>
      <c r="L49" s="20">
        <f t="shared" si="7"/>
        <v>22.799999999999997</v>
      </c>
      <c r="M49" s="20">
        <f t="shared" si="8"/>
        <v>43.310000000000009</v>
      </c>
      <c r="N49" s="20">
        <f t="shared" si="9"/>
        <v>22.5</v>
      </c>
      <c r="O49" s="20">
        <f t="shared" si="10"/>
        <v>0</v>
      </c>
      <c r="P49" s="23">
        <f t="shared" si="11"/>
        <v>144.11000000000001</v>
      </c>
    </row>
    <row r="50" spans="1:16" s="9" customFormat="1" ht="16.5" customHeight="1" x14ac:dyDescent="0.2">
      <c r="A50" s="17">
        <v>49</v>
      </c>
      <c r="B50" s="28" t="s">
        <v>348</v>
      </c>
      <c r="C50" s="26">
        <v>37203</v>
      </c>
      <c r="D50" s="28" t="s">
        <v>345</v>
      </c>
      <c r="E50" s="28" t="s">
        <v>31</v>
      </c>
      <c r="F50" s="18">
        <v>196</v>
      </c>
      <c r="G50" s="19">
        <v>322</v>
      </c>
      <c r="H50" s="20">
        <v>19</v>
      </c>
      <c r="I50" s="19">
        <v>230</v>
      </c>
      <c r="J50" s="21">
        <v>10.86</v>
      </c>
      <c r="K50" s="22">
        <f t="shared" si="6"/>
        <v>144.30000000000001</v>
      </c>
      <c r="L50" s="20">
        <f t="shared" si="7"/>
        <v>131.1</v>
      </c>
      <c r="M50" s="20">
        <f t="shared" si="8"/>
        <v>50.63</v>
      </c>
      <c r="N50" s="20">
        <f t="shared" si="9"/>
        <v>41.4</v>
      </c>
      <c r="O50" s="20">
        <f t="shared" si="10"/>
        <v>39.010000000000055</v>
      </c>
      <c r="P50" s="23">
        <f t="shared" si="11"/>
        <v>406.44</v>
      </c>
    </row>
    <row r="51" spans="1:16" s="9" customFormat="1" ht="16.5" customHeight="1" x14ac:dyDescent="0.2">
      <c r="A51" s="17">
        <v>50</v>
      </c>
      <c r="B51" s="28" t="s">
        <v>347</v>
      </c>
      <c r="C51" s="26">
        <v>36851</v>
      </c>
      <c r="D51" s="28" t="s">
        <v>345</v>
      </c>
      <c r="E51" s="28" t="s">
        <v>31</v>
      </c>
      <c r="F51" s="18">
        <v>181</v>
      </c>
      <c r="G51" s="19">
        <v>287</v>
      </c>
      <c r="H51" s="20">
        <v>15.4</v>
      </c>
      <c r="I51" s="19">
        <v>221</v>
      </c>
      <c r="J51" s="21">
        <v>11</v>
      </c>
      <c r="K51" s="22">
        <f t="shared" si="6"/>
        <v>61.050000000000004</v>
      </c>
      <c r="L51" s="20">
        <f t="shared" si="7"/>
        <v>31.349999999999998</v>
      </c>
      <c r="M51" s="20">
        <f t="shared" si="8"/>
        <v>28.670000000000005</v>
      </c>
      <c r="N51" s="20">
        <f t="shared" si="9"/>
        <v>33.300000000000004</v>
      </c>
      <c r="O51" s="20">
        <f t="shared" si="10"/>
        <v>33.200000000000031</v>
      </c>
      <c r="P51" s="23">
        <f t="shared" si="11"/>
        <v>187.57000000000005</v>
      </c>
    </row>
    <row r="52" spans="1:16" s="9" customFormat="1" ht="16.5" customHeight="1" x14ac:dyDescent="0.2">
      <c r="A52" s="17">
        <v>51</v>
      </c>
      <c r="B52" s="28" t="s">
        <v>346</v>
      </c>
      <c r="C52" s="26">
        <v>37476</v>
      </c>
      <c r="D52" s="28" t="s">
        <v>345</v>
      </c>
      <c r="E52" s="28" t="s">
        <v>31</v>
      </c>
      <c r="F52" s="18">
        <v>166</v>
      </c>
      <c r="G52" s="19">
        <v>267</v>
      </c>
      <c r="H52" s="20">
        <v>10.199999999999999</v>
      </c>
      <c r="I52" s="19">
        <v>204</v>
      </c>
      <c r="J52" s="21">
        <v>11.99</v>
      </c>
      <c r="K52" s="22">
        <f t="shared" si="6"/>
        <v>0</v>
      </c>
      <c r="L52" s="20">
        <f t="shared" si="7"/>
        <v>0</v>
      </c>
      <c r="M52" s="20">
        <f t="shared" si="8"/>
        <v>0</v>
      </c>
      <c r="N52" s="20">
        <f t="shared" si="9"/>
        <v>18</v>
      </c>
      <c r="O52" s="20">
        <f t="shared" si="10"/>
        <v>0</v>
      </c>
      <c r="P52" s="23">
        <f t="shared" si="11"/>
        <v>18</v>
      </c>
    </row>
    <row r="53" spans="1:16" s="9" customFormat="1" ht="16.5" customHeight="1" x14ac:dyDescent="0.2">
      <c r="A53" s="17">
        <v>52</v>
      </c>
      <c r="B53" s="28" t="s">
        <v>344</v>
      </c>
      <c r="C53" s="26">
        <v>36868</v>
      </c>
      <c r="D53" s="28" t="s">
        <v>340</v>
      </c>
      <c r="E53" s="28" t="s">
        <v>31</v>
      </c>
      <c r="F53" s="18">
        <v>179</v>
      </c>
      <c r="G53" s="19">
        <v>290</v>
      </c>
      <c r="H53" s="20">
        <v>19.2</v>
      </c>
      <c r="I53" s="19">
        <v>220</v>
      </c>
      <c r="J53" s="21">
        <v>10.76</v>
      </c>
      <c r="K53" s="22">
        <f t="shared" si="6"/>
        <v>49.95</v>
      </c>
      <c r="L53" s="20">
        <f t="shared" si="7"/>
        <v>39.9</v>
      </c>
      <c r="M53" s="20">
        <f t="shared" si="8"/>
        <v>51.849999999999994</v>
      </c>
      <c r="N53" s="20">
        <f t="shared" si="9"/>
        <v>32.4</v>
      </c>
      <c r="O53" s="20">
        <f t="shared" si="10"/>
        <v>43.160000000000039</v>
      </c>
      <c r="P53" s="23">
        <f t="shared" si="11"/>
        <v>217.26000000000005</v>
      </c>
    </row>
    <row r="54" spans="1:16" s="9" customFormat="1" ht="16.5" customHeight="1" x14ac:dyDescent="0.2">
      <c r="A54" s="17">
        <v>53</v>
      </c>
      <c r="B54" s="28" t="s">
        <v>343</v>
      </c>
      <c r="C54" s="26">
        <v>36833</v>
      </c>
      <c r="D54" s="28" t="s">
        <v>340</v>
      </c>
      <c r="E54" s="28" t="s">
        <v>31</v>
      </c>
      <c r="F54" s="18">
        <v>174</v>
      </c>
      <c r="G54" s="19">
        <v>284</v>
      </c>
      <c r="H54" s="20">
        <v>16.3</v>
      </c>
      <c r="I54" s="19">
        <v>222</v>
      </c>
      <c r="J54" s="21">
        <v>11.32</v>
      </c>
      <c r="K54" s="22">
        <f t="shared" si="6"/>
        <v>22.200000000000003</v>
      </c>
      <c r="L54" s="20">
        <f t="shared" si="7"/>
        <v>22.799999999999997</v>
      </c>
      <c r="M54" s="20">
        <f t="shared" si="8"/>
        <v>34.160000000000004</v>
      </c>
      <c r="N54" s="20">
        <f t="shared" si="9"/>
        <v>34.200000000000003</v>
      </c>
      <c r="O54" s="20">
        <f t="shared" si="10"/>
        <v>19.920000000000016</v>
      </c>
      <c r="P54" s="23">
        <f t="shared" si="11"/>
        <v>133.28000000000003</v>
      </c>
    </row>
    <row r="55" spans="1:16" s="9" customFormat="1" ht="16.5" customHeight="1" x14ac:dyDescent="0.2">
      <c r="A55" s="17">
        <v>54</v>
      </c>
      <c r="B55" s="28" t="s">
        <v>342</v>
      </c>
      <c r="C55" s="26">
        <v>37399</v>
      </c>
      <c r="D55" s="28" t="s">
        <v>340</v>
      </c>
      <c r="E55" s="28" t="s">
        <v>31</v>
      </c>
      <c r="F55" s="18">
        <v>157</v>
      </c>
      <c r="G55" s="19">
        <v>261</v>
      </c>
      <c r="H55" s="20">
        <v>12.2</v>
      </c>
      <c r="I55" s="19">
        <v>205</v>
      </c>
      <c r="J55" s="21">
        <v>11.08</v>
      </c>
      <c r="K55" s="22">
        <f t="shared" si="6"/>
        <v>0</v>
      </c>
      <c r="L55" s="20">
        <f t="shared" si="7"/>
        <v>0</v>
      </c>
      <c r="M55" s="20">
        <f t="shared" si="8"/>
        <v>9.1499999999999986</v>
      </c>
      <c r="N55" s="20">
        <f t="shared" si="9"/>
        <v>18.900000000000002</v>
      </c>
      <c r="O55" s="20">
        <f t="shared" si="10"/>
        <v>29.880000000000027</v>
      </c>
      <c r="P55" s="23">
        <f t="shared" si="11"/>
        <v>57.930000000000028</v>
      </c>
    </row>
    <row r="56" spans="1:16" s="9" customFormat="1" ht="16.5" customHeight="1" x14ac:dyDescent="0.2">
      <c r="A56" s="17">
        <v>55</v>
      </c>
      <c r="B56" s="28" t="s">
        <v>341</v>
      </c>
      <c r="C56" s="26">
        <v>36979</v>
      </c>
      <c r="D56" s="28" t="s">
        <v>340</v>
      </c>
      <c r="E56" s="28" t="s">
        <v>31</v>
      </c>
      <c r="F56" s="18">
        <v>169</v>
      </c>
      <c r="G56" s="19">
        <v>278</v>
      </c>
      <c r="H56" s="20">
        <v>16</v>
      </c>
      <c r="I56" s="19">
        <v>220</v>
      </c>
      <c r="J56" s="21">
        <v>11.24</v>
      </c>
      <c r="K56" s="22">
        <f t="shared" si="6"/>
        <v>0</v>
      </c>
      <c r="L56" s="20">
        <f t="shared" si="7"/>
        <v>5.6999999999999993</v>
      </c>
      <c r="M56" s="20">
        <f t="shared" si="8"/>
        <v>32.330000000000005</v>
      </c>
      <c r="N56" s="20">
        <f t="shared" si="9"/>
        <v>32.4</v>
      </c>
      <c r="O56" s="20">
        <f t="shared" si="10"/>
        <v>23.24000000000002</v>
      </c>
      <c r="P56" s="23">
        <f t="shared" si="11"/>
        <v>93.67000000000003</v>
      </c>
    </row>
    <row r="57" spans="1:16" s="9" customFormat="1" ht="16.5" customHeight="1" x14ac:dyDescent="0.2">
      <c r="A57" s="17">
        <v>56</v>
      </c>
      <c r="B57" s="28" t="s">
        <v>339</v>
      </c>
      <c r="C57" s="26">
        <v>36633</v>
      </c>
      <c r="D57" s="28" t="s">
        <v>337</v>
      </c>
      <c r="E57" s="28" t="s">
        <v>27</v>
      </c>
      <c r="F57" s="18">
        <v>186</v>
      </c>
      <c r="G57" s="19">
        <v>311</v>
      </c>
      <c r="H57" s="20">
        <v>19.45</v>
      </c>
      <c r="I57" s="19">
        <v>220</v>
      </c>
      <c r="J57" s="21">
        <v>11.85</v>
      </c>
      <c r="K57" s="22">
        <f t="shared" si="6"/>
        <v>88.800000000000011</v>
      </c>
      <c r="L57" s="20">
        <f t="shared" si="7"/>
        <v>99.75</v>
      </c>
      <c r="M57" s="20">
        <f t="shared" si="8"/>
        <v>53.375</v>
      </c>
      <c r="N57" s="20">
        <f t="shared" si="9"/>
        <v>32.4</v>
      </c>
      <c r="O57" s="20">
        <f t="shared" si="10"/>
        <v>0</v>
      </c>
      <c r="P57" s="23">
        <f t="shared" si="11"/>
        <v>274.32499999999999</v>
      </c>
    </row>
    <row r="58" spans="1:16" s="9" customFormat="1" ht="16.5" customHeight="1" x14ac:dyDescent="0.2">
      <c r="A58" s="17">
        <v>57</v>
      </c>
      <c r="B58" s="28" t="s">
        <v>338</v>
      </c>
      <c r="C58" s="26">
        <v>36898</v>
      </c>
      <c r="D58" s="28" t="s">
        <v>337</v>
      </c>
      <c r="E58" s="28" t="s">
        <v>27</v>
      </c>
      <c r="F58" s="18">
        <v>176</v>
      </c>
      <c r="G58" s="19">
        <v>291</v>
      </c>
      <c r="H58" s="20">
        <v>17.5</v>
      </c>
      <c r="I58" s="19">
        <v>236</v>
      </c>
      <c r="J58" s="21">
        <v>10.49</v>
      </c>
      <c r="K58" s="22">
        <f t="shared" si="6"/>
        <v>33.300000000000004</v>
      </c>
      <c r="L58" s="20">
        <f t="shared" si="7"/>
        <v>42.75</v>
      </c>
      <c r="M58" s="20">
        <f t="shared" si="8"/>
        <v>41.480000000000004</v>
      </c>
      <c r="N58" s="20">
        <f t="shared" si="9"/>
        <v>46.800000000000004</v>
      </c>
      <c r="O58" s="20">
        <f t="shared" si="10"/>
        <v>54.365000000000023</v>
      </c>
      <c r="P58" s="23">
        <f t="shared" si="11"/>
        <v>218.69500000000005</v>
      </c>
    </row>
    <row r="59" spans="1:16" s="9" customFormat="1" ht="16.5" customHeight="1" x14ac:dyDescent="0.2">
      <c r="A59" s="17">
        <v>58</v>
      </c>
      <c r="B59" s="28" t="s">
        <v>336</v>
      </c>
      <c r="C59" s="26">
        <v>37003</v>
      </c>
      <c r="D59" s="28" t="s">
        <v>334</v>
      </c>
      <c r="E59" s="28" t="s">
        <v>27</v>
      </c>
      <c r="F59" s="18">
        <v>174</v>
      </c>
      <c r="G59" s="19">
        <v>308</v>
      </c>
      <c r="H59" s="20">
        <v>17.45</v>
      </c>
      <c r="I59" s="19">
        <v>255</v>
      </c>
      <c r="J59" s="21">
        <v>11.23</v>
      </c>
      <c r="K59" s="22">
        <f t="shared" si="6"/>
        <v>22.200000000000003</v>
      </c>
      <c r="L59" s="20">
        <f t="shared" si="7"/>
        <v>91.199999999999989</v>
      </c>
      <c r="M59" s="20">
        <f t="shared" si="8"/>
        <v>41.174999999999997</v>
      </c>
      <c r="N59" s="20">
        <f t="shared" si="9"/>
        <v>63.9</v>
      </c>
      <c r="O59" s="20">
        <f t="shared" si="10"/>
        <v>23.655000000000012</v>
      </c>
      <c r="P59" s="23">
        <f t="shared" si="11"/>
        <v>242.13</v>
      </c>
    </row>
    <row r="60" spans="1:16" s="9" customFormat="1" ht="16.5" customHeight="1" x14ac:dyDescent="0.2">
      <c r="A60" s="17">
        <v>59</v>
      </c>
      <c r="B60" s="28" t="s">
        <v>335</v>
      </c>
      <c r="C60" s="26">
        <v>37039</v>
      </c>
      <c r="D60" s="28" t="s">
        <v>334</v>
      </c>
      <c r="E60" s="28" t="s">
        <v>27</v>
      </c>
      <c r="F60" s="18">
        <v>184</v>
      </c>
      <c r="G60" s="19">
        <v>302</v>
      </c>
      <c r="H60" s="20">
        <v>19.3</v>
      </c>
      <c r="I60" s="19">
        <v>209</v>
      </c>
      <c r="J60" s="21">
        <v>11.5</v>
      </c>
      <c r="K60" s="22">
        <f t="shared" si="6"/>
        <v>77.7</v>
      </c>
      <c r="L60" s="20">
        <f t="shared" si="7"/>
        <v>74.099999999999994</v>
      </c>
      <c r="M60" s="20">
        <f t="shared" si="8"/>
        <v>52.460000000000008</v>
      </c>
      <c r="N60" s="20">
        <f t="shared" si="9"/>
        <v>22.5</v>
      </c>
      <c r="O60" s="20">
        <f t="shared" si="10"/>
        <v>12.450000000000029</v>
      </c>
      <c r="P60" s="23">
        <f t="shared" si="11"/>
        <v>239.21000000000004</v>
      </c>
    </row>
    <row r="61" spans="1:16" s="9" customFormat="1" ht="16.5" customHeight="1" x14ac:dyDescent="0.2">
      <c r="A61" s="17">
        <v>60</v>
      </c>
      <c r="B61" s="28" t="s">
        <v>333</v>
      </c>
      <c r="C61" s="26">
        <v>36822</v>
      </c>
      <c r="D61" s="28" t="s">
        <v>331</v>
      </c>
      <c r="E61" s="28" t="s">
        <v>27</v>
      </c>
      <c r="F61" s="18">
        <v>182</v>
      </c>
      <c r="G61" s="19">
        <v>300</v>
      </c>
      <c r="H61" s="20">
        <v>17.3</v>
      </c>
      <c r="I61" s="19">
        <v>234</v>
      </c>
      <c r="J61" s="21">
        <v>11.88</v>
      </c>
      <c r="K61" s="22">
        <f t="shared" si="6"/>
        <v>66.600000000000009</v>
      </c>
      <c r="L61" s="20">
        <f t="shared" si="7"/>
        <v>68.399999999999991</v>
      </c>
      <c r="M61" s="20">
        <f t="shared" si="8"/>
        <v>40.260000000000005</v>
      </c>
      <c r="N61" s="20">
        <f t="shared" si="9"/>
        <v>45</v>
      </c>
      <c r="O61" s="20">
        <f t="shared" si="10"/>
        <v>0</v>
      </c>
      <c r="P61" s="23">
        <f t="shared" si="11"/>
        <v>220.26</v>
      </c>
    </row>
    <row r="62" spans="1:16" s="9" customFormat="1" ht="16.5" customHeight="1" x14ac:dyDescent="0.2">
      <c r="A62" s="17">
        <v>61</v>
      </c>
      <c r="B62" s="28" t="s">
        <v>332</v>
      </c>
      <c r="C62" s="26">
        <v>36664</v>
      </c>
      <c r="D62" s="28" t="s">
        <v>331</v>
      </c>
      <c r="E62" s="28" t="s">
        <v>27</v>
      </c>
      <c r="F62" s="18">
        <v>179</v>
      </c>
      <c r="G62" s="19">
        <v>294</v>
      </c>
      <c r="H62" s="20">
        <v>16.899999999999999</v>
      </c>
      <c r="I62" s="19">
        <v>225</v>
      </c>
      <c r="J62" s="21">
        <v>11.98</v>
      </c>
      <c r="K62" s="22">
        <f t="shared" si="6"/>
        <v>49.95</v>
      </c>
      <c r="L62" s="20">
        <f t="shared" si="7"/>
        <v>51.3</v>
      </c>
      <c r="M62" s="20">
        <f t="shared" si="8"/>
        <v>37.819999999999993</v>
      </c>
      <c r="N62" s="20">
        <f t="shared" si="9"/>
        <v>36.9</v>
      </c>
      <c r="O62" s="20">
        <f t="shared" si="10"/>
        <v>0</v>
      </c>
      <c r="P62" s="23">
        <f t="shared" si="11"/>
        <v>175.97</v>
      </c>
    </row>
    <row r="63" spans="1:16" s="9" customFormat="1" ht="16.5" customHeight="1" x14ac:dyDescent="0.2">
      <c r="A63" s="17">
        <v>62</v>
      </c>
      <c r="B63" s="28" t="s">
        <v>330</v>
      </c>
      <c r="C63" s="26">
        <v>36589</v>
      </c>
      <c r="D63" s="28" t="s">
        <v>325</v>
      </c>
      <c r="E63" s="28" t="s">
        <v>27</v>
      </c>
      <c r="F63" s="18">
        <v>176</v>
      </c>
      <c r="G63" s="19">
        <v>294</v>
      </c>
      <c r="H63" s="20">
        <v>16.850000000000001</v>
      </c>
      <c r="I63" s="19">
        <v>253</v>
      </c>
      <c r="J63" s="21">
        <v>11.71</v>
      </c>
      <c r="K63" s="22">
        <f t="shared" si="6"/>
        <v>33.300000000000004</v>
      </c>
      <c r="L63" s="20">
        <f t="shared" si="7"/>
        <v>51.3</v>
      </c>
      <c r="M63" s="20">
        <f t="shared" si="8"/>
        <v>37.515000000000008</v>
      </c>
      <c r="N63" s="20">
        <f t="shared" si="9"/>
        <v>62.1</v>
      </c>
      <c r="O63" s="20">
        <f t="shared" si="10"/>
        <v>3.7349999999999941</v>
      </c>
      <c r="P63" s="23">
        <f t="shared" si="11"/>
        <v>187.95</v>
      </c>
    </row>
    <row r="64" spans="1:16" s="9" customFormat="1" ht="16.5" customHeight="1" x14ac:dyDescent="0.2">
      <c r="A64" s="17">
        <v>63</v>
      </c>
      <c r="B64" s="28" t="s">
        <v>329</v>
      </c>
      <c r="C64" s="26">
        <v>36584</v>
      </c>
      <c r="D64" s="28" t="s">
        <v>325</v>
      </c>
      <c r="E64" s="28" t="s">
        <v>27</v>
      </c>
      <c r="F64" s="18">
        <v>190</v>
      </c>
      <c r="G64" s="19">
        <v>327</v>
      </c>
      <c r="H64" s="20">
        <v>23.85</v>
      </c>
      <c r="I64" s="19">
        <v>250</v>
      </c>
      <c r="J64" s="21">
        <v>10.51</v>
      </c>
      <c r="K64" s="22">
        <f t="shared" si="6"/>
        <v>111</v>
      </c>
      <c r="L64" s="20">
        <f t="shared" si="7"/>
        <v>145.35</v>
      </c>
      <c r="M64" s="20">
        <f t="shared" si="8"/>
        <v>80.215000000000003</v>
      </c>
      <c r="N64" s="20">
        <f t="shared" si="9"/>
        <v>59.4</v>
      </c>
      <c r="O64" s="20">
        <f t="shared" si="10"/>
        <v>53.535000000000039</v>
      </c>
      <c r="P64" s="23">
        <f t="shared" si="11"/>
        <v>449.50000000000006</v>
      </c>
    </row>
    <row r="65" spans="1:16" s="9" customFormat="1" ht="16.5" customHeight="1" x14ac:dyDescent="0.2">
      <c r="A65" s="17">
        <v>64</v>
      </c>
      <c r="B65" s="28" t="s">
        <v>328</v>
      </c>
      <c r="C65" s="26">
        <v>36766</v>
      </c>
      <c r="D65" s="28" t="s">
        <v>325</v>
      </c>
      <c r="E65" s="28" t="s">
        <v>27</v>
      </c>
      <c r="F65" s="18">
        <v>175</v>
      </c>
      <c r="G65" s="19">
        <v>290</v>
      </c>
      <c r="H65" s="20">
        <v>22.85</v>
      </c>
      <c r="I65" s="19">
        <v>218</v>
      </c>
      <c r="J65" s="21">
        <v>11.66</v>
      </c>
      <c r="K65" s="22">
        <f t="shared" si="6"/>
        <v>27.75</v>
      </c>
      <c r="L65" s="20">
        <f t="shared" si="7"/>
        <v>39.9</v>
      </c>
      <c r="M65" s="20">
        <f t="shared" si="8"/>
        <v>74.115000000000009</v>
      </c>
      <c r="N65" s="20">
        <f t="shared" si="9"/>
        <v>30.6</v>
      </c>
      <c r="O65" s="20">
        <f t="shared" si="10"/>
        <v>5.8100000000000236</v>
      </c>
      <c r="P65" s="23">
        <f t="shared" si="11"/>
        <v>178.17500000000004</v>
      </c>
    </row>
    <row r="66" spans="1:16" s="9" customFormat="1" ht="16.5" customHeight="1" x14ac:dyDescent="0.2">
      <c r="A66" s="17">
        <v>65</v>
      </c>
      <c r="B66" s="28" t="s">
        <v>327</v>
      </c>
      <c r="C66" s="26">
        <v>37151</v>
      </c>
      <c r="D66" s="28" t="s">
        <v>325</v>
      </c>
      <c r="E66" s="28" t="s">
        <v>27</v>
      </c>
      <c r="F66" s="18">
        <v>175</v>
      </c>
      <c r="G66" s="19">
        <v>297</v>
      </c>
      <c r="H66" s="20">
        <v>19.399999999999999</v>
      </c>
      <c r="I66" s="19">
        <v>224</v>
      </c>
      <c r="J66" s="21">
        <v>11.14</v>
      </c>
      <c r="K66" s="22">
        <f t="shared" si="6"/>
        <v>27.75</v>
      </c>
      <c r="L66" s="20">
        <f t="shared" si="7"/>
        <v>59.849999999999994</v>
      </c>
      <c r="M66" s="20">
        <f t="shared" si="8"/>
        <v>53.069999999999993</v>
      </c>
      <c r="N66" s="20">
        <f t="shared" si="9"/>
        <v>36</v>
      </c>
      <c r="O66" s="20">
        <f t="shared" si="10"/>
        <v>27.390000000000008</v>
      </c>
      <c r="P66" s="23">
        <f t="shared" si="11"/>
        <v>204.06</v>
      </c>
    </row>
    <row r="67" spans="1:16" s="9" customFormat="1" ht="16.5" customHeight="1" x14ac:dyDescent="0.2">
      <c r="A67" s="17">
        <v>66</v>
      </c>
      <c r="B67" s="28" t="s">
        <v>326</v>
      </c>
      <c r="C67" s="26">
        <v>36755</v>
      </c>
      <c r="D67" s="28" t="s">
        <v>325</v>
      </c>
      <c r="E67" s="28" t="s">
        <v>27</v>
      </c>
      <c r="F67" s="18">
        <v>194</v>
      </c>
      <c r="G67" s="19">
        <v>317</v>
      </c>
      <c r="H67" s="20">
        <v>18.899999999999999</v>
      </c>
      <c r="I67" s="19">
        <v>238</v>
      </c>
      <c r="J67" s="21">
        <v>10.98</v>
      </c>
      <c r="K67" s="22">
        <f t="shared" ref="K67:K130" si="12">MAX(0,(F67-170)*3.7*1.5)</f>
        <v>133.20000000000002</v>
      </c>
      <c r="L67" s="20">
        <f t="shared" ref="L67:L130" si="13">MAX(0,(G67-276)*1.9*1.5)</f>
        <v>116.85</v>
      </c>
      <c r="M67" s="20">
        <f t="shared" ref="M67:M130" si="14">MAX(0,(H67-10.7)*6.1)</f>
        <v>50.019999999999996</v>
      </c>
      <c r="N67" s="20">
        <f t="shared" ref="N67:N130" si="15">+MAX(0,(I67-184)*0.9)</f>
        <v>48.6</v>
      </c>
      <c r="O67" s="20">
        <f t="shared" ref="O67:O130" si="16">MAX(0,(11.8-J67)*41.5)</f>
        <v>34.030000000000015</v>
      </c>
      <c r="P67" s="23">
        <f t="shared" ref="P67:P130" si="17">+SUM(K67:O67)</f>
        <v>382.70000000000005</v>
      </c>
    </row>
    <row r="68" spans="1:16" s="9" customFormat="1" ht="16.5" customHeight="1" x14ac:dyDescent="0.2">
      <c r="A68" s="17">
        <v>67</v>
      </c>
      <c r="B68" s="28" t="s">
        <v>324</v>
      </c>
      <c r="C68" s="26">
        <v>36776</v>
      </c>
      <c r="D68" s="28" t="s">
        <v>18</v>
      </c>
      <c r="E68" s="28" t="s">
        <v>17</v>
      </c>
      <c r="F68" s="18">
        <v>188</v>
      </c>
      <c r="G68" s="19">
        <v>296</v>
      </c>
      <c r="H68" s="20">
        <v>14.8</v>
      </c>
      <c r="I68" s="19">
        <v>209</v>
      </c>
      <c r="J68" s="21">
        <v>12.48</v>
      </c>
      <c r="K68" s="22">
        <f t="shared" si="12"/>
        <v>99.9</v>
      </c>
      <c r="L68" s="20">
        <f t="shared" si="13"/>
        <v>57</v>
      </c>
      <c r="M68" s="20">
        <f t="shared" si="14"/>
        <v>25.010000000000009</v>
      </c>
      <c r="N68" s="20">
        <f t="shared" si="15"/>
        <v>22.5</v>
      </c>
      <c r="O68" s="20">
        <f t="shared" si="16"/>
        <v>0</v>
      </c>
      <c r="P68" s="23">
        <f t="shared" si="17"/>
        <v>204.41000000000003</v>
      </c>
    </row>
    <row r="69" spans="1:16" s="9" customFormat="1" ht="16.5" customHeight="1" x14ac:dyDescent="0.2">
      <c r="A69" s="17">
        <v>68</v>
      </c>
      <c r="B69" s="28" t="s">
        <v>323</v>
      </c>
      <c r="C69" s="26">
        <v>36743</v>
      </c>
      <c r="D69" s="28" t="s">
        <v>19</v>
      </c>
      <c r="E69" s="28" t="s">
        <v>17</v>
      </c>
      <c r="F69" s="18">
        <v>180</v>
      </c>
      <c r="G69" s="19">
        <v>301</v>
      </c>
      <c r="H69" s="20">
        <v>14.8</v>
      </c>
      <c r="I69" s="19">
        <v>236</v>
      </c>
      <c r="J69" s="21">
        <v>11.16</v>
      </c>
      <c r="K69" s="22">
        <f t="shared" si="12"/>
        <v>55.5</v>
      </c>
      <c r="L69" s="20">
        <f t="shared" si="13"/>
        <v>71.25</v>
      </c>
      <c r="M69" s="20">
        <f t="shared" si="14"/>
        <v>25.010000000000009</v>
      </c>
      <c r="N69" s="20">
        <f t="shared" si="15"/>
        <v>46.800000000000004</v>
      </c>
      <c r="O69" s="20">
        <f t="shared" si="16"/>
        <v>26.560000000000024</v>
      </c>
      <c r="P69" s="23">
        <f t="shared" si="17"/>
        <v>225.12000000000006</v>
      </c>
    </row>
    <row r="70" spans="1:16" s="9" customFormat="1" ht="16.5" customHeight="1" x14ac:dyDescent="0.2">
      <c r="A70" s="17">
        <v>69</v>
      </c>
      <c r="B70" s="28" t="s">
        <v>322</v>
      </c>
      <c r="C70" s="26">
        <v>37018</v>
      </c>
      <c r="D70" s="28" t="s">
        <v>319</v>
      </c>
      <c r="E70" s="28" t="s">
        <v>17</v>
      </c>
      <c r="F70" s="18">
        <v>196</v>
      </c>
      <c r="G70" s="19">
        <v>325</v>
      </c>
      <c r="H70" s="20">
        <v>15.5</v>
      </c>
      <c r="I70" s="19">
        <v>240</v>
      </c>
      <c r="J70" s="21">
        <v>11.47</v>
      </c>
      <c r="K70" s="22">
        <f t="shared" si="12"/>
        <v>144.30000000000001</v>
      </c>
      <c r="L70" s="20">
        <f t="shared" si="13"/>
        <v>139.64999999999998</v>
      </c>
      <c r="M70" s="20">
        <f t="shared" si="14"/>
        <v>29.28</v>
      </c>
      <c r="N70" s="20">
        <f t="shared" si="15"/>
        <v>50.4</v>
      </c>
      <c r="O70" s="20">
        <f t="shared" si="16"/>
        <v>13.695000000000004</v>
      </c>
      <c r="P70" s="23">
        <f t="shared" si="17"/>
        <v>377.32499999999999</v>
      </c>
    </row>
    <row r="71" spans="1:16" s="9" customFormat="1" ht="16.5" customHeight="1" x14ac:dyDescent="0.2">
      <c r="A71" s="17">
        <v>70</v>
      </c>
      <c r="B71" s="28" t="s">
        <v>321</v>
      </c>
      <c r="C71" s="26">
        <v>36750</v>
      </c>
      <c r="D71" s="28" t="s">
        <v>319</v>
      </c>
      <c r="E71" s="28" t="s">
        <v>17</v>
      </c>
      <c r="F71" s="18">
        <v>188</v>
      </c>
      <c r="G71" s="19">
        <v>306</v>
      </c>
      <c r="H71" s="20">
        <v>16</v>
      </c>
      <c r="I71" s="19">
        <v>226</v>
      </c>
      <c r="J71" s="21">
        <v>12.4</v>
      </c>
      <c r="K71" s="22">
        <f t="shared" si="12"/>
        <v>99.9</v>
      </c>
      <c r="L71" s="20">
        <f t="shared" si="13"/>
        <v>85.5</v>
      </c>
      <c r="M71" s="20">
        <f t="shared" si="14"/>
        <v>32.330000000000005</v>
      </c>
      <c r="N71" s="20">
        <f t="shared" si="15"/>
        <v>37.800000000000004</v>
      </c>
      <c r="O71" s="20">
        <f t="shared" si="16"/>
        <v>0</v>
      </c>
      <c r="P71" s="23">
        <f t="shared" si="17"/>
        <v>255.53000000000003</v>
      </c>
    </row>
    <row r="72" spans="1:16" s="9" customFormat="1" ht="16.5" customHeight="1" x14ac:dyDescent="0.2">
      <c r="A72" s="17">
        <v>71</v>
      </c>
      <c r="B72" s="28" t="s">
        <v>320</v>
      </c>
      <c r="C72" s="26">
        <v>36877</v>
      </c>
      <c r="D72" s="28" t="s">
        <v>319</v>
      </c>
      <c r="E72" s="28" t="s">
        <v>17</v>
      </c>
      <c r="F72" s="18">
        <v>181</v>
      </c>
      <c r="G72" s="19">
        <v>300</v>
      </c>
      <c r="H72" s="20">
        <v>16.3</v>
      </c>
      <c r="I72" s="19">
        <v>221</v>
      </c>
      <c r="J72" s="21">
        <v>11.62</v>
      </c>
      <c r="K72" s="22">
        <f t="shared" si="12"/>
        <v>61.050000000000004</v>
      </c>
      <c r="L72" s="20">
        <f t="shared" si="13"/>
        <v>68.399999999999991</v>
      </c>
      <c r="M72" s="20">
        <f t="shared" si="14"/>
        <v>34.160000000000004</v>
      </c>
      <c r="N72" s="20">
        <f t="shared" si="15"/>
        <v>33.300000000000004</v>
      </c>
      <c r="O72" s="20">
        <f t="shared" si="16"/>
        <v>7.4700000000000619</v>
      </c>
      <c r="P72" s="23">
        <f t="shared" si="17"/>
        <v>204.38000000000005</v>
      </c>
    </row>
    <row r="73" spans="1:16" s="9" customFormat="1" ht="16.5" customHeight="1" x14ac:dyDescent="0.2">
      <c r="A73" s="17">
        <v>72</v>
      </c>
      <c r="B73" s="28" t="s">
        <v>318</v>
      </c>
      <c r="C73" s="26">
        <v>36796</v>
      </c>
      <c r="D73" s="28" t="s">
        <v>310</v>
      </c>
      <c r="E73" s="28" t="s">
        <v>17</v>
      </c>
      <c r="F73" s="18">
        <v>172</v>
      </c>
      <c r="G73" s="19">
        <v>297</v>
      </c>
      <c r="H73" s="20">
        <v>15.5</v>
      </c>
      <c r="I73" s="19">
        <v>234</v>
      </c>
      <c r="J73" s="21">
        <v>11.24</v>
      </c>
      <c r="K73" s="22">
        <f t="shared" si="12"/>
        <v>11.100000000000001</v>
      </c>
      <c r="L73" s="20">
        <f t="shared" si="13"/>
        <v>59.849999999999994</v>
      </c>
      <c r="M73" s="20">
        <f t="shared" si="14"/>
        <v>29.28</v>
      </c>
      <c r="N73" s="20">
        <f t="shared" si="15"/>
        <v>45</v>
      </c>
      <c r="O73" s="20">
        <f t="shared" si="16"/>
        <v>23.24000000000002</v>
      </c>
      <c r="P73" s="23">
        <f t="shared" si="17"/>
        <v>168.47</v>
      </c>
    </row>
    <row r="74" spans="1:16" s="9" customFormat="1" ht="16.5" customHeight="1" x14ac:dyDescent="0.2">
      <c r="A74" s="17">
        <v>73</v>
      </c>
      <c r="B74" s="28" t="s">
        <v>317</v>
      </c>
      <c r="C74" s="26">
        <v>36711</v>
      </c>
      <c r="D74" s="28" t="s">
        <v>310</v>
      </c>
      <c r="E74" s="28" t="s">
        <v>17</v>
      </c>
      <c r="F74" s="18">
        <v>187</v>
      </c>
      <c r="G74" s="19">
        <v>311</v>
      </c>
      <c r="H74" s="20">
        <v>15.9</v>
      </c>
      <c r="I74" s="19">
        <v>212</v>
      </c>
      <c r="J74" s="21">
        <v>12.43</v>
      </c>
      <c r="K74" s="22">
        <f t="shared" si="12"/>
        <v>94.350000000000009</v>
      </c>
      <c r="L74" s="20">
        <f t="shared" si="13"/>
        <v>99.75</v>
      </c>
      <c r="M74" s="20">
        <f t="shared" si="14"/>
        <v>31.720000000000006</v>
      </c>
      <c r="N74" s="20">
        <f t="shared" si="15"/>
        <v>25.2</v>
      </c>
      <c r="O74" s="20">
        <f t="shared" si="16"/>
        <v>0</v>
      </c>
      <c r="P74" s="23">
        <f t="shared" si="17"/>
        <v>251.02</v>
      </c>
    </row>
    <row r="75" spans="1:16" s="9" customFormat="1" ht="16.5" customHeight="1" x14ac:dyDescent="0.2">
      <c r="A75" s="17">
        <v>74</v>
      </c>
      <c r="B75" s="28" t="s">
        <v>316</v>
      </c>
      <c r="C75" s="26">
        <v>36603</v>
      </c>
      <c r="D75" s="28" t="s">
        <v>312</v>
      </c>
      <c r="E75" s="28" t="s">
        <v>17</v>
      </c>
      <c r="F75" s="18">
        <v>194</v>
      </c>
      <c r="G75" s="19">
        <v>324</v>
      </c>
      <c r="H75" s="20">
        <v>14.3</v>
      </c>
      <c r="I75" s="19">
        <v>235</v>
      </c>
      <c r="J75" s="21">
        <v>11.43</v>
      </c>
      <c r="K75" s="22">
        <f t="shared" si="12"/>
        <v>133.20000000000002</v>
      </c>
      <c r="L75" s="20">
        <f t="shared" si="13"/>
        <v>136.79999999999998</v>
      </c>
      <c r="M75" s="20">
        <f t="shared" si="14"/>
        <v>21.960000000000008</v>
      </c>
      <c r="N75" s="20">
        <f t="shared" si="15"/>
        <v>45.9</v>
      </c>
      <c r="O75" s="20">
        <f t="shared" si="16"/>
        <v>15.355000000000041</v>
      </c>
      <c r="P75" s="23">
        <f t="shared" si="17"/>
        <v>353.21500000000003</v>
      </c>
    </row>
    <row r="76" spans="1:16" s="9" customFormat="1" ht="16.5" customHeight="1" x14ac:dyDescent="0.2">
      <c r="A76" s="17">
        <v>75</v>
      </c>
      <c r="B76" s="28" t="s">
        <v>315</v>
      </c>
      <c r="C76" s="26">
        <v>36999</v>
      </c>
      <c r="D76" s="28" t="s">
        <v>312</v>
      </c>
      <c r="E76" s="28" t="s">
        <v>17</v>
      </c>
      <c r="F76" s="18">
        <v>168</v>
      </c>
      <c r="G76" s="19">
        <v>291</v>
      </c>
      <c r="H76" s="20">
        <v>17</v>
      </c>
      <c r="I76" s="19">
        <v>247</v>
      </c>
      <c r="J76" s="21">
        <v>11.23</v>
      </c>
      <c r="K76" s="22">
        <f t="shared" si="12"/>
        <v>0</v>
      </c>
      <c r="L76" s="20">
        <f t="shared" si="13"/>
        <v>42.75</v>
      </c>
      <c r="M76" s="20">
        <f t="shared" si="14"/>
        <v>38.43</v>
      </c>
      <c r="N76" s="20">
        <f t="shared" si="15"/>
        <v>56.7</v>
      </c>
      <c r="O76" s="20">
        <f t="shared" si="16"/>
        <v>23.655000000000012</v>
      </c>
      <c r="P76" s="23">
        <f t="shared" si="17"/>
        <v>161.535</v>
      </c>
    </row>
    <row r="77" spans="1:16" s="9" customFormat="1" ht="16.5" customHeight="1" x14ac:dyDescent="0.2">
      <c r="A77" s="17">
        <v>76</v>
      </c>
      <c r="B77" s="28" t="s">
        <v>314</v>
      </c>
      <c r="C77" s="26">
        <v>36898</v>
      </c>
      <c r="D77" s="28" t="s">
        <v>312</v>
      </c>
      <c r="E77" s="28" t="s">
        <v>17</v>
      </c>
      <c r="F77" s="18">
        <v>168</v>
      </c>
      <c r="G77" s="19">
        <v>289</v>
      </c>
      <c r="H77" s="20">
        <v>17.8</v>
      </c>
      <c r="I77" s="19">
        <v>243</v>
      </c>
      <c r="J77" s="21">
        <v>11.3</v>
      </c>
      <c r="K77" s="22">
        <f t="shared" si="12"/>
        <v>0</v>
      </c>
      <c r="L77" s="20">
        <f t="shared" si="13"/>
        <v>37.049999999999997</v>
      </c>
      <c r="M77" s="20">
        <f t="shared" si="14"/>
        <v>43.310000000000009</v>
      </c>
      <c r="N77" s="20">
        <f t="shared" si="15"/>
        <v>53.1</v>
      </c>
      <c r="O77" s="20">
        <f t="shared" si="16"/>
        <v>20.75</v>
      </c>
      <c r="P77" s="23">
        <f t="shared" si="17"/>
        <v>154.21</v>
      </c>
    </row>
    <row r="78" spans="1:16" s="9" customFormat="1" ht="16.5" customHeight="1" x14ac:dyDescent="0.2">
      <c r="A78" s="17">
        <v>77</v>
      </c>
      <c r="B78" s="28" t="s">
        <v>313</v>
      </c>
      <c r="C78" s="26">
        <v>37445</v>
      </c>
      <c r="D78" s="28" t="s">
        <v>312</v>
      </c>
      <c r="E78" s="28" t="s">
        <v>17</v>
      </c>
      <c r="F78" s="18">
        <v>181</v>
      </c>
      <c r="G78" s="19">
        <v>298</v>
      </c>
      <c r="H78" s="20">
        <v>15.8</v>
      </c>
      <c r="I78" s="19">
        <v>233</v>
      </c>
      <c r="J78" s="21">
        <v>12.14</v>
      </c>
      <c r="K78" s="22">
        <f t="shared" si="12"/>
        <v>61.050000000000004</v>
      </c>
      <c r="L78" s="20">
        <f t="shared" si="13"/>
        <v>62.699999999999996</v>
      </c>
      <c r="M78" s="20">
        <f t="shared" si="14"/>
        <v>31.110000000000007</v>
      </c>
      <c r="N78" s="20">
        <f t="shared" si="15"/>
        <v>44.1</v>
      </c>
      <c r="O78" s="20">
        <f t="shared" si="16"/>
        <v>0</v>
      </c>
      <c r="P78" s="23">
        <f t="shared" si="17"/>
        <v>198.96</v>
      </c>
    </row>
    <row r="79" spans="1:16" s="9" customFormat="1" ht="16.5" customHeight="1" x14ac:dyDescent="0.2">
      <c r="A79" s="17">
        <v>78</v>
      </c>
      <c r="B79" s="28" t="s">
        <v>311</v>
      </c>
      <c r="C79" s="26">
        <v>36614</v>
      </c>
      <c r="D79" s="28" t="s">
        <v>310</v>
      </c>
      <c r="E79" s="28" t="s">
        <v>17</v>
      </c>
      <c r="F79" s="18">
        <v>183</v>
      </c>
      <c r="G79" s="19">
        <v>310</v>
      </c>
      <c r="H79" s="20">
        <v>14.2</v>
      </c>
      <c r="I79" s="19">
        <v>245</v>
      </c>
      <c r="J79" s="21">
        <v>11.71</v>
      </c>
      <c r="K79" s="22">
        <f t="shared" si="12"/>
        <v>72.150000000000006</v>
      </c>
      <c r="L79" s="20">
        <f t="shared" si="13"/>
        <v>96.899999999999991</v>
      </c>
      <c r="M79" s="20">
        <f t="shared" si="14"/>
        <v>21.349999999999998</v>
      </c>
      <c r="N79" s="20">
        <f t="shared" si="15"/>
        <v>54.9</v>
      </c>
      <c r="O79" s="20">
        <f t="shared" si="16"/>
        <v>3.7349999999999941</v>
      </c>
      <c r="P79" s="23">
        <f t="shared" si="17"/>
        <v>249.035</v>
      </c>
    </row>
    <row r="80" spans="1:16" s="9" customFormat="1" ht="16.5" customHeight="1" x14ac:dyDescent="0.2">
      <c r="A80" s="17">
        <v>79</v>
      </c>
      <c r="B80" s="28" t="s">
        <v>309</v>
      </c>
      <c r="C80" s="26">
        <v>36978</v>
      </c>
      <c r="D80" s="28" t="s">
        <v>301</v>
      </c>
      <c r="E80" s="28" t="s">
        <v>20</v>
      </c>
      <c r="F80" s="18">
        <v>172</v>
      </c>
      <c r="G80" s="19">
        <v>293</v>
      </c>
      <c r="H80" s="20">
        <v>14.8</v>
      </c>
      <c r="I80" s="19">
        <v>257</v>
      </c>
      <c r="J80" s="21">
        <v>11.14</v>
      </c>
      <c r="K80" s="22">
        <f t="shared" si="12"/>
        <v>11.100000000000001</v>
      </c>
      <c r="L80" s="20">
        <f t="shared" si="13"/>
        <v>48.449999999999996</v>
      </c>
      <c r="M80" s="20">
        <f t="shared" si="14"/>
        <v>25.010000000000009</v>
      </c>
      <c r="N80" s="20">
        <f t="shared" si="15"/>
        <v>65.7</v>
      </c>
      <c r="O80" s="20">
        <f t="shared" si="16"/>
        <v>27.390000000000008</v>
      </c>
      <c r="P80" s="23">
        <f t="shared" si="17"/>
        <v>177.65</v>
      </c>
    </row>
    <row r="81" spans="1:16" s="9" customFormat="1" ht="16.5" customHeight="1" x14ac:dyDescent="0.2">
      <c r="A81" s="17">
        <v>80</v>
      </c>
      <c r="B81" s="28" t="s">
        <v>308</v>
      </c>
      <c r="C81" s="26">
        <v>36620</v>
      </c>
      <c r="D81" s="28" t="s">
        <v>301</v>
      </c>
      <c r="E81" s="28" t="s">
        <v>20</v>
      </c>
      <c r="F81" s="18">
        <v>187</v>
      </c>
      <c r="G81" s="19">
        <v>322</v>
      </c>
      <c r="H81" s="20">
        <v>22.1</v>
      </c>
      <c r="I81" s="19">
        <v>242</v>
      </c>
      <c r="J81" s="21">
        <v>11.26</v>
      </c>
      <c r="K81" s="22">
        <f t="shared" si="12"/>
        <v>94.350000000000009</v>
      </c>
      <c r="L81" s="20">
        <f t="shared" si="13"/>
        <v>131.1</v>
      </c>
      <c r="M81" s="20">
        <f t="shared" si="14"/>
        <v>69.540000000000006</v>
      </c>
      <c r="N81" s="20">
        <f t="shared" si="15"/>
        <v>52.2</v>
      </c>
      <c r="O81" s="20">
        <f t="shared" si="16"/>
        <v>22.410000000000039</v>
      </c>
      <c r="P81" s="23">
        <f t="shared" si="17"/>
        <v>369.6</v>
      </c>
    </row>
    <row r="82" spans="1:16" s="9" customFormat="1" ht="16.5" customHeight="1" x14ac:dyDescent="0.2">
      <c r="A82" s="17">
        <v>81</v>
      </c>
      <c r="B82" s="28" t="s">
        <v>307</v>
      </c>
      <c r="C82" s="26">
        <v>36651</v>
      </c>
      <c r="D82" s="28" t="s">
        <v>301</v>
      </c>
      <c r="E82" s="28" t="s">
        <v>20</v>
      </c>
      <c r="F82" s="18">
        <v>190</v>
      </c>
      <c r="G82" s="19">
        <v>320</v>
      </c>
      <c r="H82" s="20">
        <v>18.2</v>
      </c>
      <c r="I82" s="19">
        <v>224</v>
      </c>
      <c r="J82" s="21">
        <v>11.83</v>
      </c>
      <c r="K82" s="22">
        <f t="shared" si="12"/>
        <v>111</v>
      </c>
      <c r="L82" s="20">
        <f t="shared" si="13"/>
        <v>125.39999999999999</v>
      </c>
      <c r="M82" s="20">
        <f t="shared" si="14"/>
        <v>45.75</v>
      </c>
      <c r="N82" s="20">
        <f t="shared" si="15"/>
        <v>36</v>
      </c>
      <c r="O82" s="20">
        <f t="shared" si="16"/>
        <v>0</v>
      </c>
      <c r="P82" s="23">
        <f t="shared" si="17"/>
        <v>318.14999999999998</v>
      </c>
    </row>
    <row r="83" spans="1:16" s="9" customFormat="1" ht="16.5" customHeight="1" x14ac:dyDescent="0.2">
      <c r="A83" s="17">
        <v>82</v>
      </c>
      <c r="B83" s="28" t="s">
        <v>306</v>
      </c>
      <c r="C83" s="26">
        <v>36768</v>
      </c>
      <c r="D83" s="28" t="s">
        <v>301</v>
      </c>
      <c r="E83" s="28" t="s">
        <v>20</v>
      </c>
      <c r="F83" s="18">
        <v>183</v>
      </c>
      <c r="G83" s="19">
        <v>298</v>
      </c>
      <c r="H83" s="20">
        <v>19.899999999999999</v>
      </c>
      <c r="I83" s="19">
        <v>236</v>
      </c>
      <c r="J83" s="21">
        <v>11.23</v>
      </c>
      <c r="K83" s="22">
        <f t="shared" si="12"/>
        <v>72.150000000000006</v>
      </c>
      <c r="L83" s="20">
        <f t="shared" si="13"/>
        <v>62.699999999999996</v>
      </c>
      <c r="M83" s="20">
        <f t="shared" si="14"/>
        <v>56.11999999999999</v>
      </c>
      <c r="N83" s="20">
        <f t="shared" si="15"/>
        <v>46.800000000000004</v>
      </c>
      <c r="O83" s="20">
        <f t="shared" si="16"/>
        <v>23.655000000000012</v>
      </c>
      <c r="P83" s="23">
        <f t="shared" si="17"/>
        <v>261.42500000000001</v>
      </c>
    </row>
    <row r="84" spans="1:16" s="9" customFormat="1" ht="16.5" customHeight="1" x14ac:dyDescent="0.2">
      <c r="A84" s="17">
        <v>83</v>
      </c>
      <c r="B84" s="28" t="s">
        <v>305</v>
      </c>
      <c r="C84" s="26">
        <v>36625</v>
      </c>
      <c r="D84" s="28" t="s">
        <v>301</v>
      </c>
      <c r="E84" s="28" t="s">
        <v>20</v>
      </c>
      <c r="F84" s="18">
        <v>188</v>
      </c>
      <c r="G84" s="19">
        <v>318</v>
      </c>
      <c r="H84" s="20">
        <v>15.8</v>
      </c>
      <c r="I84" s="19">
        <v>263</v>
      </c>
      <c r="J84" s="21">
        <v>11.25</v>
      </c>
      <c r="K84" s="22">
        <f t="shared" si="12"/>
        <v>99.9</v>
      </c>
      <c r="L84" s="20">
        <f t="shared" si="13"/>
        <v>119.69999999999999</v>
      </c>
      <c r="M84" s="20">
        <f t="shared" si="14"/>
        <v>31.110000000000007</v>
      </c>
      <c r="N84" s="20">
        <f t="shared" si="15"/>
        <v>71.100000000000009</v>
      </c>
      <c r="O84" s="20">
        <f t="shared" si="16"/>
        <v>22.825000000000031</v>
      </c>
      <c r="P84" s="23">
        <f t="shared" si="17"/>
        <v>344.63500000000005</v>
      </c>
    </row>
    <row r="85" spans="1:16" s="9" customFormat="1" ht="16.5" customHeight="1" x14ac:dyDescent="0.2">
      <c r="A85" s="17">
        <v>84</v>
      </c>
      <c r="B85" s="28" t="s">
        <v>304</v>
      </c>
      <c r="C85" s="26">
        <v>36882</v>
      </c>
      <c r="D85" s="28" t="s">
        <v>301</v>
      </c>
      <c r="E85" s="28" t="s">
        <v>20</v>
      </c>
      <c r="F85" s="18">
        <v>186</v>
      </c>
      <c r="G85" s="19">
        <v>313</v>
      </c>
      <c r="H85" s="20">
        <v>15.8</v>
      </c>
      <c r="I85" s="19">
        <v>231</v>
      </c>
      <c r="J85" s="21">
        <v>11.72</v>
      </c>
      <c r="K85" s="22">
        <f t="shared" si="12"/>
        <v>88.800000000000011</v>
      </c>
      <c r="L85" s="20">
        <f t="shared" si="13"/>
        <v>105.44999999999999</v>
      </c>
      <c r="M85" s="20">
        <f t="shared" si="14"/>
        <v>31.110000000000007</v>
      </c>
      <c r="N85" s="20">
        <f t="shared" si="15"/>
        <v>42.300000000000004</v>
      </c>
      <c r="O85" s="20">
        <f t="shared" si="16"/>
        <v>3.3200000000000029</v>
      </c>
      <c r="P85" s="23">
        <f t="shared" si="17"/>
        <v>270.98</v>
      </c>
    </row>
    <row r="86" spans="1:16" s="9" customFormat="1" ht="16.5" customHeight="1" x14ac:dyDescent="0.2">
      <c r="A86" s="17">
        <v>85</v>
      </c>
      <c r="B86" s="28" t="s">
        <v>303</v>
      </c>
      <c r="C86" s="26">
        <v>36707</v>
      </c>
      <c r="D86" s="28" t="s">
        <v>301</v>
      </c>
      <c r="E86" s="28" t="s">
        <v>20</v>
      </c>
      <c r="F86" s="18">
        <v>189</v>
      </c>
      <c r="G86" s="19">
        <v>312</v>
      </c>
      <c r="H86" s="20">
        <v>17.5</v>
      </c>
      <c r="I86" s="19">
        <v>230</v>
      </c>
      <c r="J86" s="21">
        <v>11.94</v>
      </c>
      <c r="K86" s="22">
        <f t="shared" si="12"/>
        <v>105.44999999999999</v>
      </c>
      <c r="L86" s="20">
        <f t="shared" si="13"/>
        <v>102.6</v>
      </c>
      <c r="M86" s="20">
        <f t="shared" si="14"/>
        <v>41.480000000000004</v>
      </c>
      <c r="N86" s="20">
        <f t="shared" si="15"/>
        <v>41.4</v>
      </c>
      <c r="O86" s="20">
        <f t="shared" si="16"/>
        <v>0</v>
      </c>
      <c r="P86" s="23">
        <f t="shared" si="17"/>
        <v>290.92999999999995</v>
      </c>
    </row>
    <row r="87" spans="1:16" s="9" customFormat="1" ht="16.5" customHeight="1" x14ac:dyDescent="0.2">
      <c r="A87" s="17">
        <v>86</v>
      </c>
      <c r="B87" s="28" t="s">
        <v>302</v>
      </c>
      <c r="C87" s="26">
        <v>37181</v>
      </c>
      <c r="D87" s="28" t="s">
        <v>301</v>
      </c>
      <c r="E87" s="28" t="s">
        <v>20</v>
      </c>
      <c r="F87" s="18">
        <v>178</v>
      </c>
      <c r="G87" s="19">
        <v>295</v>
      </c>
      <c r="H87" s="20">
        <v>16.600000000000001</v>
      </c>
      <c r="I87" s="19">
        <v>209</v>
      </c>
      <c r="J87" s="21">
        <v>11.48</v>
      </c>
      <c r="K87" s="22">
        <f t="shared" si="12"/>
        <v>44.400000000000006</v>
      </c>
      <c r="L87" s="20">
        <f t="shared" si="13"/>
        <v>54.150000000000006</v>
      </c>
      <c r="M87" s="20">
        <f t="shared" si="14"/>
        <v>35.990000000000009</v>
      </c>
      <c r="N87" s="20">
        <f t="shared" si="15"/>
        <v>22.5</v>
      </c>
      <c r="O87" s="20">
        <f t="shared" si="16"/>
        <v>13.280000000000012</v>
      </c>
      <c r="P87" s="23">
        <f t="shared" si="17"/>
        <v>170.32000000000002</v>
      </c>
    </row>
    <row r="88" spans="1:16" s="9" customFormat="1" ht="16.5" customHeight="1" x14ac:dyDescent="0.2">
      <c r="A88" s="17">
        <v>87</v>
      </c>
      <c r="B88" s="28" t="s">
        <v>300</v>
      </c>
      <c r="C88" s="26">
        <v>36714</v>
      </c>
      <c r="D88" s="28" t="s">
        <v>299</v>
      </c>
      <c r="E88" s="28" t="s">
        <v>20</v>
      </c>
      <c r="F88" s="18">
        <v>174</v>
      </c>
      <c r="G88" s="19">
        <v>290</v>
      </c>
      <c r="H88" s="20">
        <v>15.85</v>
      </c>
      <c r="I88" s="19">
        <v>213</v>
      </c>
      <c r="J88" s="21">
        <v>11.58</v>
      </c>
      <c r="K88" s="22">
        <f t="shared" si="12"/>
        <v>22.200000000000003</v>
      </c>
      <c r="L88" s="20">
        <f t="shared" si="13"/>
        <v>39.9</v>
      </c>
      <c r="M88" s="20">
        <f t="shared" si="14"/>
        <v>31.414999999999999</v>
      </c>
      <c r="N88" s="20">
        <f t="shared" si="15"/>
        <v>26.1</v>
      </c>
      <c r="O88" s="20">
        <f t="shared" si="16"/>
        <v>9.1300000000000274</v>
      </c>
      <c r="P88" s="23">
        <f t="shared" si="17"/>
        <v>128.74500000000003</v>
      </c>
    </row>
    <row r="89" spans="1:16" s="9" customFormat="1" ht="16.5" customHeight="1" x14ac:dyDescent="0.2">
      <c r="A89" s="17">
        <v>88</v>
      </c>
      <c r="B89" s="28" t="s">
        <v>298</v>
      </c>
      <c r="C89" s="26">
        <v>37065</v>
      </c>
      <c r="D89" s="28" t="s">
        <v>297</v>
      </c>
      <c r="E89" s="28" t="s">
        <v>20</v>
      </c>
      <c r="F89" s="18">
        <v>185</v>
      </c>
      <c r="G89" s="19">
        <v>318</v>
      </c>
      <c r="H89" s="20">
        <v>13.9</v>
      </c>
      <c r="I89" s="19">
        <v>238</v>
      </c>
      <c r="J89" s="21">
        <v>11.93</v>
      </c>
      <c r="K89" s="22">
        <f t="shared" si="12"/>
        <v>83.25</v>
      </c>
      <c r="L89" s="20">
        <f t="shared" si="13"/>
        <v>119.69999999999999</v>
      </c>
      <c r="M89" s="20">
        <f t="shared" si="14"/>
        <v>19.520000000000007</v>
      </c>
      <c r="N89" s="20">
        <f t="shared" si="15"/>
        <v>48.6</v>
      </c>
      <c r="O89" s="20">
        <f t="shared" si="16"/>
        <v>0</v>
      </c>
      <c r="P89" s="23">
        <f t="shared" si="17"/>
        <v>271.07</v>
      </c>
    </row>
    <row r="90" spans="1:16" s="9" customFormat="1" ht="16.5" customHeight="1" x14ac:dyDescent="0.2">
      <c r="A90" s="17">
        <v>89</v>
      </c>
      <c r="B90" s="28" t="s">
        <v>296</v>
      </c>
      <c r="C90" s="26">
        <v>36812</v>
      </c>
      <c r="D90" s="28" t="s">
        <v>295</v>
      </c>
      <c r="E90" s="28" t="s">
        <v>20</v>
      </c>
      <c r="F90" s="18">
        <v>184</v>
      </c>
      <c r="G90" s="19">
        <v>323</v>
      </c>
      <c r="H90" s="20">
        <v>21.9</v>
      </c>
      <c r="I90" s="19">
        <v>250</v>
      </c>
      <c r="J90" s="21">
        <v>10.62</v>
      </c>
      <c r="K90" s="22">
        <f t="shared" si="12"/>
        <v>77.7</v>
      </c>
      <c r="L90" s="20">
        <f t="shared" si="13"/>
        <v>133.94999999999999</v>
      </c>
      <c r="M90" s="20">
        <f t="shared" si="14"/>
        <v>68.319999999999993</v>
      </c>
      <c r="N90" s="20">
        <f t="shared" si="15"/>
        <v>59.4</v>
      </c>
      <c r="O90" s="20">
        <f t="shared" si="16"/>
        <v>48.970000000000063</v>
      </c>
      <c r="P90" s="23">
        <f t="shared" si="17"/>
        <v>388.34000000000003</v>
      </c>
    </row>
    <row r="91" spans="1:16" s="9" customFormat="1" ht="16.5" customHeight="1" x14ac:dyDescent="0.2">
      <c r="A91" s="17">
        <v>90</v>
      </c>
      <c r="B91" s="28" t="s">
        <v>294</v>
      </c>
      <c r="C91" s="26">
        <v>36711</v>
      </c>
      <c r="D91" s="28" t="s">
        <v>293</v>
      </c>
      <c r="E91" s="28" t="s">
        <v>20</v>
      </c>
      <c r="F91" s="18">
        <v>183</v>
      </c>
      <c r="G91" s="19">
        <v>309</v>
      </c>
      <c r="H91" s="20">
        <v>14.6</v>
      </c>
      <c r="I91" s="19">
        <v>226</v>
      </c>
      <c r="J91" s="21">
        <v>11.88</v>
      </c>
      <c r="K91" s="22">
        <f t="shared" si="12"/>
        <v>72.150000000000006</v>
      </c>
      <c r="L91" s="20">
        <f t="shared" si="13"/>
        <v>94.05</v>
      </c>
      <c r="M91" s="20">
        <f t="shared" si="14"/>
        <v>23.79</v>
      </c>
      <c r="N91" s="20">
        <f t="shared" si="15"/>
        <v>37.800000000000004</v>
      </c>
      <c r="O91" s="20">
        <f t="shared" si="16"/>
        <v>0</v>
      </c>
      <c r="P91" s="23">
        <f t="shared" si="17"/>
        <v>227.79</v>
      </c>
    </row>
    <row r="92" spans="1:16" s="9" customFormat="1" ht="16.5" customHeight="1" x14ac:dyDescent="0.2">
      <c r="A92" s="17">
        <v>91</v>
      </c>
      <c r="B92" s="28" t="s">
        <v>292</v>
      </c>
      <c r="C92" s="26">
        <v>37013</v>
      </c>
      <c r="D92" s="28" t="s">
        <v>289</v>
      </c>
      <c r="E92" s="28" t="s">
        <v>29</v>
      </c>
      <c r="F92" s="18">
        <v>155</v>
      </c>
      <c r="G92" s="19">
        <v>258</v>
      </c>
      <c r="H92" s="20">
        <v>6.9</v>
      </c>
      <c r="I92" s="19">
        <v>196</v>
      </c>
      <c r="J92" s="21">
        <v>11.57</v>
      </c>
      <c r="K92" s="22">
        <f t="shared" si="12"/>
        <v>0</v>
      </c>
      <c r="L92" s="20">
        <f t="shared" si="13"/>
        <v>0</v>
      </c>
      <c r="M92" s="20">
        <f t="shared" si="14"/>
        <v>0</v>
      </c>
      <c r="N92" s="20">
        <f t="shared" si="15"/>
        <v>10.8</v>
      </c>
      <c r="O92" s="20">
        <f t="shared" si="16"/>
        <v>9.5450000000000177</v>
      </c>
      <c r="P92" s="23">
        <f t="shared" si="17"/>
        <v>20.34500000000002</v>
      </c>
    </row>
    <row r="93" spans="1:16" s="9" customFormat="1" ht="16.5" customHeight="1" x14ac:dyDescent="0.2">
      <c r="A93" s="17">
        <v>92</v>
      </c>
      <c r="B93" s="28" t="s">
        <v>291</v>
      </c>
      <c r="C93" s="26">
        <v>36770</v>
      </c>
      <c r="D93" s="28" t="s">
        <v>289</v>
      </c>
      <c r="E93" s="28" t="s">
        <v>29</v>
      </c>
      <c r="F93" s="18">
        <v>180</v>
      </c>
      <c r="G93" s="19">
        <v>310</v>
      </c>
      <c r="H93" s="20">
        <v>15.8</v>
      </c>
      <c r="I93" s="19">
        <v>274</v>
      </c>
      <c r="J93" s="21">
        <v>10.34</v>
      </c>
      <c r="K93" s="22">
        <f t="shared" si="12"/>
        <v>55.5</v>
      </c>
      <c r="L93" s="20">
        <f t="shared" si="13"/>
        <v>96.899999999999991</v>
      </c>
      <c r="M93" s="20">
        <f t="shared" si="14"/>
        <v>31.110000000000007</v>
      </c>
      <c r="N93" s="20">
        <f t="shared" si="15"/>
        <v>81</v>
      </c>
      <c r="O93" s="20">
        <f t="shared" si="16"/>
        <v>60.590000000000032</v>
      </c>
      <c r="P93" s="23">
        <f t="shared" si="17"/>
        <v>325.10000000000002</v>
      </c>
    </row>
    <row r="94" spans="1:16" s="9" customFormat="1" ht="16.5" customHeight="1" x14ac:dyDescent="0.2">
      <c r="A94" s="17">
        <v>93</v>
      </c>
      <c r="B94" s="28" t="s">
        <v>290</v>
      </c>
      <c r="C94" s="26">
        <v>37095</v>
      </c>
      <c r="D94" s="28" t="s">
        <v>289</v>
      </c>
      <c r="E94" s="28" t="s">
        <v>29</v>
      </c>
      <c r="F94" s="18">
        <v>182</v>
      </c>
      <c r="G94" s="19">
        <v>309</v>
      </c>
      <c r="H94" s="20">
        <v>13.5</v>
      </c>
      <c r="I94" s="19">
        <v>244</v>
      </c>
      <c r="J94" s="21">
        <v>11.52</v>
      </c>
      <c r="K94" s="22">
        <f t="shared" si="12"/>
        <v>66.600000000000009</v>
      </c>
      <c r="L94" s="20">
        <f t="shared" si="13"/>
        <v>94.05</v>
      </c>
      <c r="M94" s="20">
        <f t="shared" si="14"/>
        <v>17.080000000000002</v>
      </c>
      <c r="N94" s="20">
        <f t="shared" si="15"/>
        <v>54</v>
      </c>
      <c r="O94" s="20">
        <f t="shared" si="16"/>
        <v>11.620000000000047</v>
      </c>
      <c r="P94" s="23">
        <f t="shared" si="17"/>
        <v>243.35000000000008</v>
      </c>
    </row>
    <row r="95" spans="1:16" s="9" customFormat="1" ht="16.5" customHeight="1" x14ac:dyDescent="0.2">
      <c r="A95" s="17">
        <v>94</v>
      </c>
      <c r="B95" s="28" t="s">
        <v>288</v>
      </c>
      <c r="C95" s="26">
        <v>36797</v>
      </c>
      <c r="D95" s="28" t="s">
        <v>286</v>
      </c>
      <c r="E95" s="28" t="s">
        <v>29</v>
      </c>
      <c r="F95" s="18">
        <v>168</v>
      </c>
      <c r="G95" s="19">
        <v>286</v>
      </c>
      <c r="H95" s="20">
        <v>15.8</v>
      </c>
      <c r="I95" s="19">
        <v>227</v>
      </c>
      <c r="J95" s="21">
        <v>11.07</v>
      </c>
      <c r="K95" s="22">
        <f t="shared" si="12"/>
        <v>0</v>
      </c>
      <c r="L95" s="20">
        <f t="shared" si="13"/>
        <v>28.5</v>
      </c>
      <c r="M95" s="20">
        <f t="shared" si="14"/>
        <v>31.110000000000007</v>
      </c>
      <c r="N95" s="20">
        <f t="shared" si="15"/>
        <v>38.700000000000003</v>
      </c>
      <c r="O95" s="20">
        <f t="shared" si="16"/>
        <v>30.295000000000016</v>
      </c>
      <c r="P95" s="23">
        <f t="shared" si="17"/>
        <v>128.60500000000002</v>
      </c>
    </row>
    <row r="96" spans="1:16" s="9" customFormat="1" ht="16.5" customHeight="1" x14ac:dyDescent="0.2">
      <c r="A96" s="17">
        <v>95</v>
      </c>
      <c r="B96" s="28" t="s">
        <v>287</v>
      </c>
      <c r="C96" s="26">
        <v>36915</v>
      </c>
      <c r="D96" s="28" t="s">
        <v>286</v>
      </c>
      <c r="E96" s="28" t="s">
        <v>29</v>
      </c>
      <c r="F96" s="18">
        <v>181</v>
      </c>
      <c r="G96" s="19">
        <v>308</v>
      </c>
      <c r="H96" s="20">
        <v>18.3</v>
      </c>
      <c r="I96" s="19">
        <v>245</v>
      </c>
      <c r="J96" s="21">
        <v>11.26</v>
      </c>
      <c r="K96" s="22">
        <f t="shared" si="12"/>
        <v>61.050000000000004</v>
      </c>
      <c r="L96" s="20">
        <f t="shared" si="13"/>
        <v>91.199999999999989</v>
      </c>
      <c r="M96" s="20">
        <f t="shared" si="14"/>
        <v>46.360000000000007</v>
      </c>
      <c r="N96" s="20">
        <f t="shared" si="15"/>
        <v>54.9</v>
      </c>
      <c r="O96" s="20">
        <f t="shared" si="16"/>
        <v>22.410000000000039</v>
      </c>
      <c r="P96" s="23">
        <f t="shared" si="17"/>
        <v>275.92000000000007</v>
      </c>
    </row>
    <row r="97" spans="1:16" s="9" customFormat="1" ht="16.5" customHeight="1" x14ac:dyDescent="0.2">
      <c r="A97" s="17">
        <v>96</v>
      </c>
      <c r="B97" s="28" t="s">
        <v>285</v>
      </c>
      <c r="C97" s="26">
        <v>36896</v>
      </c>
      <c r="D97" s="28" t="s">
        <v>283</v>
      </c>
      <c r="E97" s="28" t="s">
        <v>29</v>
      </c>
      <c r="F97" s="18">
        <v>176</v>
      </c>
      <c r="G97" s="19">
        <v>291</v>
      </c>
      <c r="H97" s="20">
        <v>12.4</v>
      </c>
      <c r="I97" s="19">
        <v>222</v>
      </c>
      <c r="J97" s="21">
        <v>11.81</v>
      </c>
      <c r="K97" s="22">
        <f t="shared" si="12"/>
        <v>33.300000000000004</v>
      </c>
      <c r="L97" s="20">
        <f t="shared" si="13"/>
        <v>42.75</v>
      </c>
      <c r="M97" s="20">
        <f t="shared" si="14"/>
        <v>10.370000000000006</v>
      </c>
      <c r="N97" s="20">
        <f t="shared" si="15"/>
        <v>34.200000000000003</v>
      </c>
      <c r="O97" s="20">
        <f t="shared" si="16"/>
        <v>0</v>
      </c>
      <c r="P97" s="23">
        <f t="shared" si="17"/>
        <v>120.62000000000002</v>
      </c>
    </row>
    <row r="98" spans="1:16" s="9" customFormat="1" ht="16.5" customHeight="1" x14ac:dyDescent="0.2">
      <c r="A98" s="17">
        <v>97</v>
      </c>
      <c r="B98" s="28" t="s">
        <v>284</v>
      </c>
      <c r="C98" s="26">
        <v>36761</v>
      </c>
      <c r="D98" s="28" t="s">
        <v>283</v>
      </c>
      <c r="E98" s="28" t="s">
        <v>29</v>
      </c>
      <c r="F98" s="18">
        <v>194</v>
      </c>
      <c r="G98" s="19">
        <v>315</v>
      </c>
      <c r="H98" s="20">
        <v>14.9</v>
      </c>
      <c r="I98" s="19">
        <v>237</v>
      </c>
      <c r="J98" s="21">
        <v>11.31</v>
      </c>
      <c r="K98" s="22">
        <f t="shared" si="12"/>
        <v>133.20000000000002</v>
      </c>
      <c r="L98" s="20">
        <f t="shared" si="13"/>
        <v>111.14999999999999</v>
      </c>
      <c r="M98" s="20">
        <f t="shared" si="14"/>
        <v>25.620000000000005</v>
      </c>
      <c r="N98" s="20">
        <f t="shared" si="15"/>
        <v>47.7</v>
      </c>
      <c r="O98" s="20">
        <f t="shared" si="16"/>
        <v>20.335000000000008</v>
      </c>
      <c r="P98" s="23">
        <f t="shared" si="17"/>
        <v>338.005</v>
      </c>
    </row>
    <row r="99" spans="1:16" s="9" customFormat="1" ht="16.5" customHeight="1" x14ac:dyDescent="0.2">
      <c r="A99" s="17">
        <v>98</v>
      </c>
      <c r="B99" s="28" t="s">
        <v>282</v>
      </c>
      <c r="C99" s="26">
        <v>36664</v>
      </c>
      <c r="D99" s="28" t="s">
        <v>280</v>
      </c>
      <c r="E99" s="28" t="s">
        <v>29</v>
      </c>
      <c r="F99" s="18">
        <v>176</v>
      </c>
      <c r="G99" s="19">
        <v>300</v>
      </c>
      <c r="H99" s="20">
        <v>15.3</v>
      </c>
      <c r="I99" s="19">
        <v>216</v>
      </c>
      <c r="J99" s="21">
        <v>11.47</v>
      </c>
      <c r="K99" s="22">
        <f t="shared" si="12"/>
        <v>33.300000000000004</v>
      </c>
      <c r="L99" s="20">
        <f t="shared" si="13"/>
        <v>68.399999999999991</v>
      </c>
      <c r="M99" s="20">
        <f t="shared" si="14"/>
        <v>28.060000000000006</v>
      </c>
      <c r="N99" s="20">
        <f t="shared" si="15"/>
        <v>28.8</v>
      </c>
      <c r="O99" s="20">
        <f t="shared" si="16"/>
        <v>13.695000000000004</v>
      </c>
      <c r="P99" s="23">
        <f t="shared" si="17"/>
        <v>172.255</v>
      </c>
    </row>
    <row r="100" spans="1:16" s="9" customFormat="1" ht="16.5" customHeight="1" x14ac:dyDescent="0.2">
      <c r="A100" s="17">
        <v>99</v>
      </c>
      <c r="B100" s="28" t="s">
        <v>281</v>
      </c>
      <c r="C100" s="26">
        <v>37340</v>
      </c>
      <c r="D100" s="28" t="s">
        <v>280</v>
      </c>
      <c r="E100" s="28" t="s">
        <v>29</v>
      </c>
      <c r="F100" s="18">
        <v>173</v>
      </c>
      <c r="G100" s="19">
        <v>278</v>
      </c>
      <c r="H100" s="20">
        <v>13</v>
      </c>
      <c r="I100" s="19">
        <v>200</v>
      </c>
      <c r="J100" s="21">
        <v>11.89</v>
      </c>
      <c r="K100" s="22">
        <f t="shared" si="12"/>
        <v>16.650000000000002</v>
      </c>
      <c r="L100" s="20">
        <f t="shared" si="13"/>
        <v>5.6999999999999993</v>
      </c>
      <c r="M100" s="20">
        <f t="shared" si="14"/>
        <v>14.030000000000003</v>
      </c>
      <c r="N100" s="20">
        <f t="shared" si="15"/>
        <v>14.4</v>
      </c>
      <c r="O100" s="20">
        <f t="shared" si="16"/>
        <v>0</v>
      </c>
      <c r="P100" s="23">
        <f t="shared" si="17"/>
        <v>50.78</v>
      </c>
    </row>
    <row r="101" spans="1:16" s="9" customFormat="1" ht="16.5" customHeight="1" x14ac:dyDescent="0.2">
      <c r="A101" s="17">
        <v>100</v>
      </c>
      <c r="B101" s="28" t="s">
        <v>279</v>
      </c>
      <c r="C101" s="26">
        <v>37188</v>
      </c>
      <c r="D101" s="28" t="s">
        <v>278</v>
      </c>
      <c r="E101" s="28" t="s">
        <v>23</v>
      </c>
      <c r="F101" s="18">
        <v>174</v>
      </c>
      <c r="G101" s="19">
        <v>288</v>
      </c>
      <c r="H101" s="20">
        <v>17.3</v>
      </c>
      <c r="I101" s="19">
        <v>234</v>
      </c>
      <c r="J101" s="21">
        <v>12.06</v>
      </c>
      <c r="K101" s="22">
        <f t="shared" si="12"/>
        <v>22.200000000000003</v>
      </c>
      <c r="L101" s="20">
        <f t="shared" si="13"/>
        <v>34.199999999999996</v>
      </c>
      <c r="M101" s="20">
        <f t="shared" si="14"/>
        <v>40.260000000000005</v>
      </c>
      <c r="N101" s="20">
        <f t="shared" si="15"/>
        <v>45</v>
      </c>
      <c r="O101" s="20">
        <f t="shared" si="16"/>
        <v>0</v>
      </c>
      <c r="P101" s="23">
        <f t="shared" si="17"/>
        <v>141.66</v>
      </c>
    </row>
    <row r="102" spans="1:16" s="9" customFormat="1" ht="16.5" customHeight="1" x14ac:dyDescent="0.2">
      <c r="A102" s="17">
        <v>101</v>
      </c>
      <c r="B102" s="28" t="s">
        <v>277</v>
      </c>
      <c r="C102" s="26">
        <v>37218</v>
      </c>
      <c r="D102" s="28" t="s">
        <v>268</v>
      </c>
      <c r="E102" s="28" t="s">
        <v>23</v>
      </c>
      <c r="F102" s="18">
        <v>172</v>
      </c>
      <c r="G102" s="19">
        <v>283</v>
      </c>
      <c r="H102" s="20">
        <v>16.600000000000001</v>
      </c>
      <c r="I102" s="19">
        <v>217</v>
      </c>
      <c r="J102" s="21">
        <v>11.85</v>
      </c>
      <c r="K102" s="22">
        <f t="shared" si="12"/>
        <v>11.100000000000001</v>
      </c>
      <c r="L102" s="20">
        <f t="shared" si="13"/>
        <v>19.95</v>
      </c>
      <c r="M102" s="20">
        <f t="shared" si="14"/>
        <v>35.990000000000009</v>
      </c>
      <c r="N102" s="20">
        <f t="shared" si="15"/>
        <v>29.7</v>
      </c>
      <c r="O102" s="20">
        <f t="shared" si="16"/>
        <v>0</v>
      </c>
      <c r="P102" s="23">
        <f t="shared" si="17"/>
        <v>96.740000000000009</v>
      </c>
    </row>
    <row r="103" spans="1:16" s="9" customFormat="1" ht="16.5" customHeight="1" x14ac:dyDescent="0.2">
      <c r="A103" s="17">
        <v>102</v>
      </c>
      <c r="B103" s="28" t="s">
        <v>276</v>
      </c>
      <c r="C103" s="26">
        <v>36898</v>
      </c>
      <c r="D103" s="28" t="s">
        <v>268</v>
      </c>
      <c r="E103" s="28" t="s">
        <v>23</v>
      </c>
      <c r="F103" s="18">
        <v>172</v>
      </c>
      <c r="G103" s="19">
        <v>285</v>
      </c>
      <c r="H103" s="20">
        <v>12.2</v>
      </c>
      <c r="I103" s="19">
        <v>232</v>
      </c>
      <c r="J103" s="21">
        <v>11.75</v>
      </c>
      <c r="K103" s="22">
        <f t="shared" si="12"/>
        <v>11.100000000000001</v>
      </c>
      <c r="L103" s="20">
        <f t="shared" si="13"/>
        <v>25.65</v>
      </c>
      <c r="M103" s="20">
        <f t="shared" si="14"/>
        <v>9.1499999999999986</v>
      </c>
      <c r="N103" s="20">
        <f t="shared" si="15"/>
        <v>43.2</v>
      </c>
      <c r="O103" s="20">
        <f t="shared" si="16"/>
        <v>2.0750000000000295</v>
      </c>
      <c r="P103" s="23">
        <f t="shared" si="17"/>
        <v>91.175000000000026</v>
      </c>
    </row>
    <row r="104" spans="1:16" s="9" customFormat="1" ht="16.5" customHeight="1" x14ac:dyDescent="0.2">
      <c r="A104" s="17">
        <v>103</v>
      </c>
      <c r="B104" s="28" t="s">
        <v>275</v>
      </c>
      <c r="C104" s="26">
        <v>37012</v>
      </c>
      <c r="D104" s="28" t="s">
        <v>268</v>
      </c>
      <c r="E104" s="28" t="s">
        <v>23</v>
      </c>
      <c r="F104" s="18">
        <v>174</v>
      </c>
      <c r="G104" s="19">
        <v>291</v>
      </c>
      <c r="H104" s="20">
        <v>14</v>
      </c>
      <c r="I104" s="19">
        <v>232</v>
      </c>
      <c r="J104" s="21">
        <v>11.55</v>
      </c>
      <c r="K104" s="22">
        <f t="shared" si="12"/>
        <v>22.200000000000003</v>
      </c>
      <c r="L104" s="20">
        <f t="shared" si="13"/>
        <v>42.75</v>
      </c>
      <c r="M104" s="20">
        <f t="shared" si="14"/>
        <v>20.130000000000003</v>
      </c>
      <c r="N104" s="20">
        <f t="shared" si="15"/>
        <v>43.2</v>
      </c>
      <c r="O104" s="20">
        <f t="shared" si="16"/>
        <v>10.375</v>
      </c>
      <c r="P104" s="23">
        <f t="shared" si="17"/>
        <v>138.65500000000003</v>
      </c>
    </row>
    <row r="105" spans="1:16" s="9" customFormat="1" ht="16.5" customHeight="1" x14ac:dyDescent="0.2">
      <c r="A105" s="17">
        <v>104</v>
      </c>
      <c r="B105" s="28" t="s">
        <v>274</v>
      </c>
      <c r="C105" s="26">
        <v>37731</v>
      </c>
      <c r="D105" s="28" t="s">
        <v>268</v>
      </c>
      <c r="E105" s="28" t="s">
        <v>23</v>
      </c>
      <c r="F105" s="18">
        <v>156</v>
      </c>
      <c r="G105" s="19">
        <v>264</v>
      </c>
      <c r="H105" s="20">
        <v>13.4</v>
      </c>
      <c r="I105" s="19">
        <v>193</v>
      </c>
      <c r="J105" s="21">
        <v>12.01</v>
      </c>
      <c r="K105" s="22">
        <f t="shared" si="12"/>
        <v>0</v>
      </c>
      <c r="L105" s="20">
        <f t="shared" si="13"/>
        <v>0</v>
      </c>
      <c r="M105" s="20">
        <f t="shared" si="14"/>
        <v>16.470000000000006</v>
      </c>
      <c r="N105" s="20">
        <f t="shared" si="15"/>
        <v>8.1</v>
      </c>
      <c r="O105" s="20">
        <f t="shared" si="16"/>
        <v>0</v>
      </c>
      <c r="P105" s="23">
        <f t="shared" si="17"/>
        <v>24.570000000000007</v>
      </c>
    </row>
    <row r="106" spans="1:16" s="9" customFormat="1" ht="16.5" customHeight="1" x14ac:dyDescent="0.2">
      <c r="A106" s="17">
        <v>105</v>
      </c>
      <c r="B106" s="28" t="s">
        <v>273</v>
      </c>
      <c r="C106" s="26">
        <v>36572</v>
      </c>
      <c r="D106" s="28" t="s">
        <v>268</v>
      </c>
      <c r="E106" s="28" t="s">
        <v>23</v>
      </c>
      <c r="F106" s="18">
        <v>169</v>
      </c>
      <c r="G106" s="19">
        <v>296</v>
      </c>
      <c r="H106" s="20">
        <v>17.100000000000001</v>
      </c>
      <c r="I106" s="19">
        <v>227</v>
      </c>
      <c r="J106" s="21">
        <v>10.46</v>
      </c>
      <c r="K106" s="22">
        <f t="shared" si="12"/>
        <v>0</v>
      </c>
      <c r="L106" s="20">
        <f t="shared" si="13"/>
        <v>57</v>
      </c>
      <c r="M106" s="20">
        <f t="shared" si="14"/>
        <v>39.040000000000013</v>
      </c>
      <c r="N106" s="20">
        <f t="shared" si="15"/>
        <v>38.700000000000003</v>
      </c>
      <c r="O106" s="20">
        <f t="shared" si="16"/>
        <v>55.609999999999992</v>
      </c>
      <c r="P106" s="23">
        <f t="shared" si="17"/>
        <v>190.35</v>
      </c>
    </row>
    <row r="107" spans="1:16" s="9" customFormat="1" ht="16.5" customHeight="1" x14ac:dyDescent="0.2">
      <c r="A107" s="17">
        <v>106</v>
      </c>
      <c r="B107" s="28" t="s">
        <v>272</v>
      </c>
      <c r="C107" s="26">
        <v>37291</v>
      </c>
      <c r="D107" s="28" t="s">
        <v>268</v>
      </c>
      <c r="E107" s="28" t="s">
        <v>23</v>
      </c>
      <c r="F107" s="18">
        <v>162</v>
      </c>
      <c r="G107" s="19">
        <v>260</v>
      </c>
      <c r="H107" s="20">
        <v>8.4</v>
      </c>
      <c r="I107" s="19">
        <v>184</v>
      </c>
      <c r="J107" s="21">
        <v>13.36</v>
      </c>
      <c r="K107" s="22">
        <f t="shared" si="12"/>
        <v>0</v>
      </c>
      <c r="L107" s="20">
        <f t="shared" si="13"/>
        <v>0</v>
      </c>
      <c r="M107" s="20">
        <f t="shared" si="14"/>
        <v>0</v>
      </c>
      <c r="N107" s="20">
        <f t="shared" si="15"/>
        <v>0</v>
      </c>
      <c r="O107" s="20">
        <f t="shared" si="16"/>
        <v>0</v>
      </c>
      <c r="P107" s="23">
        <f t="shared" si="17"/>
        <v>0</v>
      </c>
    </row>
    <row r="108" spans="1:16" s="9" customFormat="1" ht="16.5" customHeight="1" x14ac:dyDescent="0.2">
      <c r="A108" s="17">
        <v>107</v>
      </c>
      <c r="B108" s="28" t="s">
        <v>271</v>
      </c>
      <c r="C108" s="26">
        <v>37076</v>
      </c>
      <c r="D108" s="28" t="s">
        <v>268</v>
      </c>
      <c r="E108" s="28" t="s">
        <v>23</v>
      </c>
      <c r="F108" s="18">
        <v>176</v>
      </c>
      <c r="G108" s="19">
        <v>286</v>
      </c>
      <c r="H108" s="20">
        <v>13</v>
      </c>
      <c r="I108" s="19">
        <v>207</v>
      </c>
      <c r="J108" s="21">
        <v>12.43</v>
      </c>
      <c r="K108" s="22">
        <f t="shared" si="12"/>
        <v>33.300000000000004</v>
      </c>
      <c r="L108" s="20">
        <f t="shared" si="13"/>
        <v>28.5</v>
      </c>
      <c r="M108" s="20">
        <f t="shared" si="14"/>
        <v>14.030000000000003</v>
      </c>
      <c r="N108" s="20">
        <f t="shared" si="15"/>
        <v>20.7</v>
      </c>
      <c r="O108" s="20">
        <f t="shared" si="16"/>
        <v>0</v>
      </c>
      <c r="P108" s="23">
        <f t="shared" si="17"/>
        <v>96.530000000000015</v>
      </c>
    </row>
    <row r="109" spans="1:16" s="9" customFormat="1" ht="16.5" customHeight="1" x14ac:dyDescent="0.2">
      <c r="A109" s="17">
        <v>108</v>
      </c>
      <c r="B109" s="28" t="s">
        <v>270</v>
      </c>
      <c r="C109" s="26">
        <v>37099</v>
      </c>
      <c r="D109" s="28" t="s">
        <v>268</v>
      </c>
      <c r="E109" s="28" t="s">
        <v>23</v>
      </c>
      <c r="F109" s="18">
        <v>171</v>
      </c>
      <c r="G109" s="19">
        <v>274</v>
      </c>
      <c r="H109" s="20">
        <v>12.1</v>
      </c>
      <c r="I109" s="19">
        <v>206</v>
      </c>
      <c r="J109" s="21">
        <v>11.26</v>
      </c>
      <c r="K109" s="22">
        <f t="shared" si="12"/>
        <v>5.5500000000000007</v>
      </c>
      <c r="L109" s="20">
        <f t="shared" si="13"/>
        <v>0</v>
      </c>
      <c r="M109" s="20">
        <f t="shared" si="14"/>
        <v>8.5400000000000009</v>
      </c>
      <c r="N109" s="20">
        <f t="shared" si="15"/>
        <v>19.8</v>
      </c>
      <c r="O109" s="20">
        <f t="shared" si="16"/>
        <v>22.410000000000039</v>
      </c>
      <c r="P109" s="23">
        <f t="shared" si="17"/>
        <v>56.30000000000004</v>
      </c>
    </row>
    <row r="110" spans="1:16" s="9" customFormat="1" ht="16.5" customHeight="1" x14ac:dyDescent="0.2">
      <c r="A110" s="17">
        <v>109</v>
      </c>
      <c r="B110" s="28" t="s">
        <v>269</v>
      </c>
      <c r="C110" s="26">
        <v>36928</v>
      </c>
      <c r="D110" s="28" t="s">
        <v>268</v>
      </c>
      <c r="E110" s="28" t="s">
        <v>23</v>
      </c>
      <c r="F110" s="18">
        <v>168</v>
      </c>
      <c r="G110" s="19">
        <v>286</v>
      </c>
      <c r="H110" s="20">
        <v>16.3</v>
      </c>
      <c r="I110" s="19">
        <v>235</v>
      </c>
      <c r="J110" s="21">
        <v>10.78</v>
      </c>
      <c r="K110" s="22">
        <f t="shared" si="12"/>
        <v>0</v>
      </c>
      <c r="L110" s="20">
        <f t="shared" si="13"/>
        <v>28.5</v>
      </c>
      <c r="M110" s="20">
        <f t="shared" si="14"/>
        <v>34.160000000000004</v>
      </c>
      <c r="N110" s="20">
        <f t="shared" si="15"/>
        <v>45.9</v>
      </c>
      <c r="O110" s="20">
        <f t="shared" si="16"/>
        <v>42.330000000000055</v>
      </c>
      <c r="P110" s="23">
        <f t="shared" si="17"/>
        <v>150.89000000000004</v>
      </c>
    </row>
    <row r="111" spans="1:16" s="9" customFormat="1" ht="16.5" customHeight="1" x14ac:dyDescent="0.2">
      <c r="A111" s="17">
        <v>110</v>
      </c>
      <c r="B111" s="28" t="s">
        <v>267</v>
      </c>
      <c r="C111" s="26">
        <v>36939</v>
      </c>
      <c r="D111" s="28" t="s">
        <v>265</v>
      </c>
      <c r="E111" s="28" t="s">
        <v>23</v>
      </c>
      <c r="F111" s="18">
        <v>179</v>
      </c>
      <c r="G111" s="19">
        <v>304</v>
      </c>
      <c r="H111" s="20">
        <v>14.8</v>
      </c>
      <c r="I111" s="19">
        <v>241</v>
      </c>
      <c r="J111" s="21">
        <v>11.87</v>
      </c>
      <c r="K111" s="22">
        <f t="shared" si="12"/>
        <v>49.95</v>
      </c>
      <c r="L111" s="20">
        <f t="shared" si="13"/>
        <v>79.8</v>
      </c>
      <c r="M111" s="20">
        <f t="shared" si="14"/>
        <v>25.010000000000009</v>
      </c>
      <c r="N111" s="20">
        <f t="shared" si="15"/>
        <v>51.300000000000004</v>
      </c>
      <c r="O111" s="20">
        <f t="shared" si="16"/>
        <v>0</v>
      </c>
      <c r="P111" s="23">
        <f t="shared" si="17"/>
        <v>206.06000000000003</v>
      </c>
    </row>
    <row r="112" spans="1:16" s="9" customFormat="1" ht="16.5" customHeight="1" x14ac:dyDescent="0.2">
      <c r="A112" s="17">
        <v>111</v>
      </c>
      <c r="B112" s="28" t="s">
        <v>266</v>
      </c>
      <c r="C112" s="26">
        <v>37344</v>
      </c>
      <c r="D112" s="28" t="s">
        <v>265</v>
      </c>
      <c r="E112" s="28" t="s">
        <v>23</v>
      </c>
      <c r="F112" s="18">
        <v>155</v>
      </c>
      <c r="G112" s="19">
        <v>253</v>
      </c>
      <c r="H112" s="20">
        <v>10.4</v>
      </c>
      <c r="I112" s="19">
        <v>197</v>
      </c>
      <c r="J112" s="21">
        <v>12.31</v>
      </c>
      <c r="K112" s="22">
        <f t="shared" si="12"/>
        <v>0</v>
      </c>
      <c r="L112" s="20">
        <f t="shared" si="13"/>
        <v>0</v>
      </c>
      <c r="M112" s="20">
        <f t="shared" si="14"/>
        <v>0</v>
      </c>
      <c r="N112" s="20">
        <f t="shared" si="15"/>
        <v>11.700000000000001</v>
      </c>
      <c r="O112" s="20">
        <f t="shared" si="16"/>
        <v>0</v>
      </c>
      <c r="P112" s="23">
        <f t="shared" si="17"/>
        <v>11.700000000000001</v>
      </c>
    </row>
    <row r="113" spans="1:16" s="9" customFormat="1" ht="16.5" customHeight="1" x14ac:dyDescent="0.2">
      <c r="A113" s="17">
        <v>112</v>
      </c>
      <c r="B113" s="28" t="s">
        <v>264</v>
      </c>
      <c r="C113" s="26">
        <v>36951</v>
      </c>
      <c r="D113" s="28" t="s">
        <v>256</v>
      </c>
      <c r="E113" s="28" t="s">
        <v>30</v>
      </c>
      <c r="F113" s="18">
        <v>180</v>
      </c>
      <c r="G113" s="19">
        <v>312</v>
      </c>
      <c r="H113" s="20">
        <v>12.2</v>
      </c>
      <c r="I113" s="19">
        <v>264</v>
      </c>
      <c r="J113" s="21">
        <v>11.08</v>
      </c>
      <c r="K113" s="22">
        <f t="shared" si="12"/>
        <v>55.5</v>
      </c>
      <c r="L113" s="20">
        <f t="shared" si="13"/>
        <v>102.6</v>
      </c>
      <c r="M113" s="20">
        <f t="shared" si="14"/>
        <v>9.1499999999999986</v>
      </c>
      <c r="N113" s="20">
        <f t="shared" si="15"/>
        <v>72</v>
      </c>
      <c r="O113" s="20">
        <f t="shared" si="16"/>
        <v>29.880000000000027</v>
      </c>
      <c r="P113" s="23">
        <f t="shared" si="17"/>
        <v>269.13000000000005</v>
      </c>
    </row>
    <row r="114" spans="1:16" s="9" customFormat="1" ht="16.5" customHeight="1" x14ac:dyDescent="0.2">
      <c r="A114" s="17">
        <v>113</v>
      </c>
      <c r="B114" s="28" t="s">
        <v>263</v>
      </c>
      <c r="C114" s="26">
        <v>36801</v>
      </c>
      <c r="D114" s="28" t="s">
        <v>251</v>
      </c>
      <c r="E114" s="28" t="s">
        <v>30</v>
      </c>
      <c r="F114" s="18">
        <v>185</v>
      </c>
      <c r="G114" s="19">
        <v>313</v>
      </c>
      <c r="H114" s="20">
        <v>18.2</v>
      </c>
      <c r="I114" s="19">
        <v>248</v>
      </c>
      <c r="J114" s="21">
        <v>10.78</v>
      </c>
      <c r="K114" s="22">
        <f t="shared" si="12"/>
        <v>83.25</v>
      </c>
      <c r="L114" s="20">
        <f t="shared" si="13"/>
        <v>105.44999999999999</v>
      </c>
      <c r="M114" s="20">
        <f t="shared" si="14"/>
        <v>45.75</v>
      </c>
      <c r="N114" s="20">
        <f t="shared" si="15"/>
        <v>57.6</v>
      </c>
      <c r="O114" s="20">
        <f t="shared" si="16"/>
        <v>42.330000000000055</v>
      </c>
      <c r="P114" s="23">
        <f t="shared" si="17"/>
        <v>334.38000000000005</v>
      </c>
    </row>
    <row r="115" spans="1:16" s="9" customFormat="1" ht="16.5" customHeight="1" x14ac:dyDescent="0.2">
      <c r="A115" s="17">
        <v>114</v>
      </c>
      <c r="B115" s="28" t="s">
        <v>262</v>
      </c>
      <c r="C115" s="26">
        <v>36866</v>
      </c>
      <c r="D115" s="28" t="s">
        <v>261</v>
      </c>
      <c r="E115" s="28" t="s">
        <v>30</v>
      </c>
      <c r="F115" s="18">
        <v>185</v>
      </c>
      <c r="G115" s="19">
        <v>304</v>
      </c>
      <c r="H115" s="20">
        <v>19.3</v>
      </c>
      <c r="I115" s="19">
        <v>228</v>
      </c>
      <c r="J115" s="21">
        <v>11.64</v>
      </c>
      <c r="K115" s="22">
        <f t="shared" si="12"/>
        <v>83.25</v>
      </c>
      <c r="L115" s="20">
        <f t="shared" si="13"/>
        <v>79.8</v>
      </c>
      <c r="M115" s="20">
        <f t="shared" si="14"/>
        <v>52.460000000000008</v>
      </c>
      <c r="N115" s="20">
        <f t="shared" si="15"/>
        <v>39.6</v>
      </c>
      <c r="O115" s="20">
        <f t="shared" si="16"/>
        <v>6.6400000000000059</v>
      </c>
      <c r="P115" s="23">
        <f t="shared" si="17"/>
        <v>261.75</v>
      </c>
    </row>
    <row r="116" spans="1:16" s="9" customFormat="1" ht="16.5" customHeight="1" x14ac:dyDescent="0.2">
      <c r="A116" s="17">
        <v>115</v>
      </c>
      <c r="B116" s="28" t="s">
        <v>260</v>
      </c>
      <c r="C116" s="26">
        <v>36590</v>
      </c>
      <c r="D116" s="28" t="s">
        <v>251</v>
      </c>
      <c r="E116" s="28" t="s">
        <v>30</v>
      </c>
      <c r="F116" s="18">
        <v>180</v>
      </c>
      <c r="G116" s="19">
        <v>322</v>
      </c>
      <c r="H116" s="20">
        <v>17.8</v>
      </c>
      <c r="I116" s="19">
        <v>274</v>
      </c>
      <c r="J116" s="21">
        <v>10</v>
      </c>
      <c r="K116" s="22">
        <f t="shared" si="12"/>
        <v>55.5</v>
      </c>
      <c r="L116" s="20">
        <f t="shared" si="13"/>
        <v>131.1</v>
      </c>
      <c r="M116" s="20">
        <f t="shared" si="14"/>
        <v>43.310000000000009</v>
      </c>
      <c r="N116" s="20">
        <f t="shared" si="15"/>
        <v>81</v>
      </c>
      <c r="O116" s="20">
        <f t="shared" si="16"/>
        <v>74.700000000000031</v>
      </c>
      <c r="P116" s="23">
        <f t="shared" si="17"/>
        <v>385.61</v>
      </c>
    </row>
    <row r="117" spans="1:16" s="9" customFormat="1" ht="16.5" customHeight="1" x14ac:dyDescent="0.2">
      <c r="A117" s="17">
        <v>116</v>
      </c>
      <c r="B117" s="28" t="s">
        <v>259</v>
      </c>
      <c r="C117" s="26">
        <v>36691</v>
      </c>
      <c r="D117" s="28" t="s">
        <v>251</v>
      </c>
      <c r="E117" s="28" t="s">
        <v>30</v>
      </c>
      <c r="F117" s="18">
        <v>185</v>
      </c>
      <c r="G117" s="19">
        <v>309</v>
      </c>
      <c r="H117" s="20">
        <v>18.600000000000001</v>
      </c>
      <c r="I117" s="19">
        <v>235</v>
      </c>
      <c r="J117" s="21">
        <v>10.35</v>
      </c>
      <c r="K117" s="22">
        <f t="shared" si="12"/>
        <v>83.25</v>
      </c>
      <c r="L117" s="20">
        <f t="shared" si="13"/>
        <v>94.05</v>
      </c>
      <c r="M117" s="20">
        <f t="shared" si="14"/>
        <v>48.190000000000012</v>
      </c>
      <c r="N117" s="20">
        <f t="shared" si="15"/>
        <v>45.9</v>
      </c>
      <c r="O117" s="20">
        <f t="shared" si="16"/>
        <v>60.175000000000047</v>
      </c>
      <c r="P117" s="23">
        <f t="shared" si="17"/>
        <v>331.56500000000005</v>
      </c>
    </row>
    <row r="118" spans="1:16" s="9" customFormat="1" ht="16.5" customHeight="1" x14ac:dyDescent="0.2">
      <c r="A118" s="17">
        <v>117</v>
      </c>
      <c r="B118" s="28" t="s">
        <v>258</v>
      </c>
      <c r="C118" s="26">
        <v>36714</v>
      </c>
      <c r="D118" s="28" t="s">
        <v>251</v>
      </c>
      <c r="E118" s="28" t="s">
        <v>30</v>
      </c>
      <c r="F118" s="18">
        <v>186</v>
      </c>
      <c r="G118" s="19">
        <v>309</v>
      </c>
      <c r="H118" s="20">
        <v>17</v>
      </c>
      <c r="I118" s="19">
        <v>228</v>
      </c>
      <c r="J118" s="21">
        <v>10.88</v>
      </c>
      <c r="K118" s="22">
        <f t="shared" si="12"/>
        <v>88.800000000000011</v>
      </c>
      <c r="L118" s="20">
        <f t="shared" si="13"/>
        <v>94.05</v>
      </c>
      <c r="M118" s="20">
        <f t="shared" si="14"/>
        <v>38.43</v>
      </c>
      <c r="N118" s="20">
        <f t="shared" si="15"/>
        <v>39.6</v>
      </c>
      <c r="O118" s="20">
        <f t="shared" si="16"/>
        <v>38.18</v>
      </c>
      <c r="P118" s="23">
        <f t="shared" si="17"/>
        <v>299.06000000000006</v>
      </c>
    </row>
    <row r="119" spans="1:16" s="9" customFormat="1" ht="16.5" customHeight="1" x14ac:dyDescent="0.2">
      <c r="A119" s="17">
        <v>118</v>
      </c>
      <c r="B119" s="28" t="s">
        <v>257</v>
      </c>
      <c r="C119" s="26">
        <v>37056</v>
      </c>
      <c r="D119" s="28" t="s">
        <v>256</v>
      </c>
      <c r="E119" s="28" t="s">
        <v>30</v>
      </c>
      <c r="F119" s="18">
        <v>173</v>
      </c>
      <c r="G119" s="19">
        <v>298</v>
      </c>
      <c r="H119" s="20">
        <v>15.7</v>
      </c>
      <c r="I119" s="19">
        <v>243</v>
      </c>
      <c r="J119" s="21">
        <v>10.47</v>
      </c>
      <c r="K119" s="22">
        <f t="shared" si="12"/>
        <v>16.650000000000002</v>
      </c>
      <c r="L119" s="20">
        <f t="shared" si="13"/>
        <v>62.699999999999996</v>
      </c>
      <c r="M119" s="20">
        <f t="shared" si="14"/>
        <v>30.5</v>
      </c>
      <c r="N119" s="20">
        <f t="shared" si="15"/>
        <v>53.1</v>
      </c>
      <c r="O119" s="20">
        <f t="shared" si="16"/>
        <v>55.195</v>
      </c>
      <c r="P119" s="23">
        <f t="shared" si="17"/>
        <v>218.14499999999998</v>
      </c>
    </row>
    <row r="120" spans="1:16" s="9" customFormat="1" ht="16.5" customHeight="1" x14ac:dyDescent="0.2">
      <c r="A120" s="17">
        <v>119</v>
      </c>
      <c r="B120" s="28" t="s">
        <v>255</v>
      </c>
      <c r="C120" s="26">
        <v>36623</v>
      </c>
      <c r="D120" s="28" t="s">
        <v>251</v>
      </c>
      <c r="E120" s="28" t="s">
        <v>30</v>
      </c>
      <c r="F120" s="18">
        <v>175</v>
      </c>
      <c r="G120" s="19">
        <v>299</v>
      </c>
      <c r="H120" s="20">
        <v>14.9</v>
      </c>
      <c r="I120" s="19">
        <v>244</v>
      </c>
      <c r="J120" s="21">
        <v>11.33</v>
      </c>
      <c r="K120" s="22">
        <f t="shared" si="12"/>
        <v>27.75</v>
      </c>
      <c r="L120" s="20">
        <f t="shared" si="13"/>
        <v>65.55</v>
      </c>
      <c r="M120" s="20">
        <f t="shared" si="14"/>
        <v>25.620000000000005</v>
      </c>
      <c r="N120" s="20">
        <f t="shared" si="15"/>
        <v>54</v>
      </c>
      <c r="O120" s="20">
        <f t="shared" si="16"/>
        <v>19.505000000000027</v>
      </c>
      <c r="P120" s="23">
        <f t="shared" si="17"/>
        <v>192.42500000000004</v>
      </c>
    </row>
    <row r="121" spans="1:16" s="9" customFormat="1" ht="16.5" customHeight="1" x14ac:dyDescent="0.2">
      <c r="A121" s="17">
        <v>120</v>
      </c>
      <c r="B121" s="28" t="s">
        <v>254</v>
      </c>
      <c r="C121" s="26">
        <v>36737</v>
      </c>
      <c r="D121" s="28" t="s">
        <v>251</v>
      </c>
      <c r="E121" s="28" t="s">
        <v>30</v>
      </c>
      <c r="F121" s="18">
        <v>188</v>
      </c>
      <c r="G121" s="19">
        <v>318</v>
      </c>
      <c r="H121" s="20">
        <v>20.8</v>
      </c>
      <c r="I121" s="19">
        <v>244</v>
      </c>
      <c r="J121" s="21">
        <v>10.57</v>
      </c>
      <c r="K121" s="22">
        <f t="shared" si="12"/>
        <v>99.9</v>
      </c>
      <c r="L121" s="20">
        <f t="shared" si="13"/>
        <v>119.69999999999999</v>
      </c>
      <c r="M121" s="20">
        <f t="shared" si="14"/>
        <v>61.610000000000007</v>
      </c>
      <c r="N121" s="20">
        <f t="shared" si="15"/>
        <v>54</v>
      </c>
      <c r="O121" s="20">
        <f t="shared" si="16"/>
        <v>51.045000000000016</v>
      </c>
      <c r="P121" s="23">
        <f t="shared" si="17"/>
        <v>386.255</v>
      </c>
    </row>
    <row r="122" spans="1:16" s="9" customFormat="1" ht="16.5" customHeight="1" x14ac:dyDescent="0.2">
      <c r="A122" s="17">
        <v>121</v>
      </c>
      <c r="B122" s="28" t="s">
        <v>253</v>
      </c>
      <c r="C122" s="26">
        <v>36592</v>
      </c>
      <c r="D122" s="28" t="s">
        <v>249</v>
      </c>
      <c r="E122" s="28" t="s">
        <v>30</v>
      </c>
      <c r="F122" s="18">
        <v>177</v>
      </c>
      <c r="G122" s="19">
        <v>306</v>
      </c>
      <c r="H122" s="20">
        <v>17.3</v>
      </c>
      <c r="I122" s="19">
        <v>236</v>
      </c>
      <c r="J122" s="21">
        <v>11.45</v>
      </c>
      <c r="K122" s="22">
        <f t="shared" si="12"/>
        <v>38.85</v>
      </c>
      <c r="L122" s="20">
        <f t="shared" si="13"/>
        <v>85.5</v>
      </c>
      <c r="M122" s="20">
        <f t="shared" si="14"/>
        <v>40.260000000000005</v>
      </c>
      <c r="N122" s="20">
        <f t="shared" si="15"/>
        <v>46.800000000000004</v>
      </c>
      <c r="O122" s="20">
        <f t="shared" si="16"/>
        <v>14.525000000000059</v>
      </c>
      <c r="P122" s="23">
        <f t="shared" si="17"/>
        <v>225.93500000000009</v>
      </c>
    </row>
    <row r="123" spans="1:16" s="9" customFormat="1" ht="16.5" customHeight="1" x14ac:dyDescent="0.2">
      <c r="A123" s="17">
        <v>122</v>
      </c>
      <c r="B123" s="28" t="s">
        <v>252</v>
      </c>
      <c r="C123" s="26">
        <v>36698</v>
      </c>
      <c r="D123" s="28" t="s">
        <v>251</v>
      </c>
      <c r="E123" s="28" t="s">
        <v>30</v>
      </c>
      <c r="F123" s="18">
        <v>193</v>
      </c>
      <c r="G123" s="19">
        <v>325</v>
      </c>
      <c r="H123" s="20">
        <v>17.399999999999999</v>
      </c>
      <c r="I123" s="19">
        <v>242</v>
      </c>
      <c r="J123" s="21">
        <v>10.69</v>
      </c>
      <c r="K123" s="22">
        <f t="shared" si="12"/>
        <v>127.65</v>
      </c>
      <c r="L123" s="20">
        <f t="shared" si="13"/>
        <v>139.64999999999998</v>
      </c>
      <c r="M123" s="20">
        <f t="shared" si="14"/>
        <v>40.86999999999999</v>
      </c>
      <c r="N123" s="20">
        <f t="shared" si="15"/>
        <v>52.2</v>
      </c>
      <c r="O123" s="20">
        <f t="shared" si="16"/>
        <v>46.065000000000047</v>
      </c>
      <c r="P123" s="23">
        <f t="shared" si="17"/>
        <v>406.435</v>
      </c>
    </row>
    <row r="124" spans="1:16" s="9" customFormat="1" ht="16.5" customHeight="1" x14ac:dyDescent="0.2">
      <c r="A124" s="17">
        <v>123</v>
      </c>
      <c r="B124" s="28" t="s">
        <v>250</v>
      </c>
      <c r="C124" s="26">
        <v>36528</v>
      </c>
      <c r="D124" s="28" t="s">
        <v>249</v>
      </c>
      <c r="E124" s="28" t="s">
        <v>30</v>
      </c>
      <c r="F124" s="18">
        <v>185</v>
      </c>
      <c r="G124" s="19">
        <v>300</v>
      </c>
      <c r="H124" s="20">
        <v>19</v>
      </c>
      <c r="I124" s="19">
        <v>250</v>
      </c>
      <c r="J124" s="21">
        <v>10.57</v>
      </c>
      <c r="K124" s="22">
        <f t="shared" si="12"/>
        <v>83.25</v>
      </c>
      <c r="L124" s="20">
        <f t="shared" si="13"/>
        <v>68.399999999999991</v>
      </c>
      <c r="M124" s="20">
        <f t="shared" si="14"/>
        <v>50.63</v>
      </c>
      <c r="N124" s="20">
        <f t="shared" si="15"/>
        <v>59.4</v>
      </c>
      <c r="O124" s="20">
        <f t="shared" si="16"/>
        <v>51.045000000000016</v>
      </c>
      <c r="P124" s="23">
        <f t="shared" si="17"/>
        <v>312.72499999999997</v>
      </c>
    </row>
    <row r="125" spans="1:16" s="9" customFormat="1" ht="16.5" customHeight="1" x14ac:dyDescent="0.2">
      <c r="A125" s="17">
        <v>124</v>
      </c>
      <c r="B125" s="28" t="s">
        <v>248</v>
      </c>
      <c r="C125" s="26">
        <v>36645</v>
      </c>
      <c r="D125" s="28" t="s">
        <v>242</v>
      </c>
      <c r="E125" s="28" t="s">
        <v>26</v>
      </c>
      <c r="F125" s="18">
        <v>179</v>
      </c>
      <c r="G125" s="19">
        <v>309</v>
      </c>
      <c r="H125" s="20">
        <v>20.5</v>
      </c>
      <c r="I125" s="19">
        <v>259</v>
      </c>
      <c r="J125" s="21">
        <v>10.8</v>
      </c>
      <c r="K125" s="22">
        <f t="shared" si="12"/>
        <v>49.95</v>
      </c>
      <c r="L125" s="20">
        <f t="shared" si="13"/>
        <v>94.05</v>
      </c>
      <c r="M125" s="20">
        <f t="shared" si="14"/>
        <v>59.78</v>
      </c>
      <c r="N125" s="20">
        <f t="shared" si="15"/>
        <v>67.5</v>
      </c>
      <c r="O125" s="20">
        <f t="shared" si="16"/>
        <v>41.5</v>
      </c>
      <c r="P125" s="23">
        <f t="shared" si="17"/>
        <v>312.77999999999997</v>
      </c>
    </row>
    <row r="126" spans="1:16" s="9" customFormat="1" ht="16.5" customHeight="1" x14ac:dyDescent="0.2">
      <c r="A126" s="17">
        <v>125</v>
      </c>
      <c r="B126" s="28" t="s">
        <v>247</v>
      </c>
      <c r="C126" s="26">
        <v>36637</v>
      </c>
      <c r="D126" s="28" t="s">
        <v>242</v>
      </c>
      <c r="E126" s="28" t="s">
        <v>26</v>
      </c>
      <c r="F126" s="18">
        <v>191</v>
      </c>
      <c r="G126" s="19">
        <v>310</v>
      </c>
      <c r="H126" s="20">
        <v>17.8</v>
      </c>
      <c r="I126" s="19">
        <v>200</v>
      </c>
      <c r="J126" s="21">
        <v>11.97</v>
      </c>
      <c r="K126" s="22">
        <f t="shared" si="12"/>
        <v>116.55000000000001</v>
      </c>
      <c r="L126" s="20">
        <f t="shared" si="13"/>
        <v>96.899999999999991</v>
      </c>
      <c r="M126" s="20">
        <f t="shared" si="14"/>
        <v>43.310000000000009</v>
      </c>
      <c r="N126" s="20">
        <f t="shared" si="15"/>
        <v>14.4</v>
      </c>
      <c r="O126" s="20">
        <f t="shared" si="16"/>
        <v>0</v>
      </c>
      <c r="P126" s="23">
        <f t="shared" si="17"/>
        <v>271.15999999999997</v>
      </c>
    </row>
    <row r="127" spans="1:16" s="9" customFormat="1" ht="16.5" customHeight="1" x14ac:dyDescent="0.2">
      <c r="A127" s="17">
        <v>126</v>
      </c>
      <c r="B127" s="28" t="s">
        <v>246</v>
      </c>
      <c r="C127" s="26">
        <v>36878</v>
      </c>
      <c r="D127" s="28" t="s">
        <v>242</v>
      </c>
      <c r="E127" s="28" t="s">
        <v>26</v>
      </c>
      <c r="F127" s="18">
        <v>179</v>
      </c>
      <c r="G127" s="19">
        <v>291</v>
      </c>
      <c r="H127" s="20">
        <v>13.4</v>
      </c>
      <c r="I127" s="19">
        <v>210</v>
      </c>
      <c r="J127" s="21">
        <v>12.57</v>
      </c>
      <c r="K127" s="22">
        <f t="shared" si="12"/>
        <v>49.95</v>
      </c>
      <c r="L127" s="20">
        <f t="shared" si="13"/>
        <v>42.75</v>
      </c>
      <c r="M127" s="20">
        <f t="shared" si="14"/>
        <v>16.470000000000006</v>
      </c>
      <c r="N127" s="20">
        <f t="shared" si="15"/>
        <v>23.400000000000002</v>
      </c>
      <c r="O127" s="20">
        <f t="shared" si="16"/>
        <v>0</v>
      </c>
      <c r="P127" s="23">
        <f t="shared" si="17"/>
        <v>132.57000000000002</v>
      </c>
    </row>
    <row r="128" spans="1:16" s="9" customFormat="1" ht="16.5" customHeight="1" x14ac:dyDescent="0.2">
      <c r="A128" s="17">
        <v>127</v>
      </c>
      <c r="B128" s="28" t="s">
        <v>245</v>
      </c>
      <c r="C128" s="26">
        <v>36633</v>
      </c>
      <c r="D128" s="28" t="s">
        <v>242</v>
      </c>
      <c r="E128" s="28" t="s">
        <v>26</v>
      </c>
      <c r="F128" s="18">
        <v>190</v>
      </c>
      <c r="G128" s="19">
        <v>305</v>
      </c>
      <c r="H128" s="20">
        <v>14.3</v>
      </c>
      <c r="I128" s="19">
        <v>210</v>
      </c>
      <c r="J128" s="21">
        <v>11.67</v>
      </c>
      <c r="K128" s="22">
        <f t="shared" si="12"/>
        <v>111</v>
      </c>
      <c r="L128" s="20">
        <f t="shared" si="13"/>
        <v>82.649999999999991</v>
      </c>
      <c r="M128" s="20">
        <f t="shared" si="14"/>
        <v>21.960000000000008</v>
      </c>
      <c r="N128" s="20">
        <f t="shared" si="15"/>
        <v>23.400000000000002</v>
      </c>
      <c r="O128" s="20">
        <f t="shared" si="16"/>
        <v>5.3950000000000324</v>
      </c>
      <c r="P128" s="23">
        <f t="shared" si="17"/>
        <v>244.40500000000003</v>
      </c>
    </row>
    <row r="129" spans="1:16" s="9" customFormat="1" ht="16.5" customHeight="1" x14ac:dyDescent="0.2">
      <c r="A129" s="17">
        <v>128</v>
      </c>
      <c r="B129" s="28" t="s">
        <v>244</v>
      </c>
      <c r="C129" s="26">
        <v>37156</v>
      </c>
      <c r="D129" s="28" t="s">
        <v>242</v>
      </c>
      <c r="E129" s="28" t="s">
        <v>26</v>
      </c>
      <c r="F129" s="18">
        <v>180</v>
      </c>
      <c r="G129" s="19">
        <v>285</v>
      </c>
      <c r="H129" s="20">
        <v>14.9</v>
      </c>
      <c r="I129" s="19">
        <v>198</v>
      </c>
      <c r="J129" s="21">
        <v>11.91</v>
      </c>
      <c r="K129" s="22">
        <f t="shared" si="12"/>
        <v>55.5</v>
      </c>
      <c r="L129" s="20">
        <f t="shared" si="13"/>
        <v>25.65</v>
      </c>
      <c r="M129" s="20">
        <f t="shared" si="14"/>
        <v>25.620000000000005</v>
      </c>
      <c r="N129" s="20">
        <f t="shared" si="15"/>
        <v>12.6</v>
      </c>
      <c r="O129" s="20">
        <f t="shared" si="16"/>
        <v>0</v>
      </c>
      <c r="P129" s="23">
        <f t="shared" si="17"/>
        <v>119.37</v>
      </c>
    </row>
    <row r="130" spans="1:16" s="9" customFormat="1" ht="16.5" customHeight="1" x14ac:dyDescent="0.2">
      <c r="A130" s="17">
        <v>129</v>
      </c>
      <c r="B130" s="28" t="s">
        <v>243</v>
      </c>
      <c r="C130" s="26">
        <v>37036</v>
      </c>
      <c r="D130" s="28" t="s">
        <v>242</v>
      </c>
      <c r="E130" s="28" t="s">
        <v>26</v>
      </c>
      <c r="F130" s="18">
        <v>177</v>
      </c>
      <c r="G130" s="19">
        <v>285</v>
      </c>
      <c r="H130" s="20">
        <v>8.6999999999999993</v>
      </c>
      <c r="I130" s="19">
        <v>193</v>
      </c>
      <c r="J130" s="21">
        <v>12.17</v>
      </c>
      <c r="K130" s="22">
        <f t="shared" si="12"/>
        <v>38.85</v>
      </c>
      <c r="L130" s="20">
        <f t="shared" si="13"/>
        <v>25.65</v>
      </c>
      <c r="M130" s="20">
        <f t="shared" si="14"/>
        <v>0</v>
      </c>
      <c r="N130" s="20">
        <f t="shared" si="15"/>
        <v>8.1</v>
      </c>
      <c r="O130" s="20">
        <f t="shared" si="16"/>
        <v>0</v>
      </c>
      <c r="P130" s="23">
        <f t="shared" si="17"/>
        <v>72.599999999999994</v>
      </c>
    </row>
    <row r="131" spans="1:16" s="9" customFormat="1" ht="16.5" customHeight="1" x14ac:dyDescent="0.2">
      <c r="A131" s="17">
        <v>130</v>
      </c>
      <c r="B131" s="28" t="s">
        <v>241</v>
      </c>
      <c r="C131" s="26">
        <v>37452</v>
      </c>
      <c r="D131" s="28" t="s">
        <v>236</v>
      </c>
      <c r="E131" s="28" t="s">
        <v>26</v>
      </c>
      <c r="F131" s="18">
        <v>160</v>
      </c>
      <c r="G131" s="19">
        <v>257</v>
      </c>
      <c r="H131" s="20">
        <v>8.9</v>
      </c>
      <c r="I131" s="19">
        <v>192</v>
      </c>
      <c r="J131" s="21">
        <v>12.15</v>
      </c>
      <c r="K131" s="22">
        <f t="shared" ref="K131:K155" si="18">MAX(0,(F131-170)*3.7*1.5)</f>
        <v>0</v>
      </c>
      <c r="L131" s="20">
        <f t="shared" ref="L131:L155" si="19">MAX(0,(G131-276)*1.9*1.5)</f>
        <v>0</v>
      </c>
      <c r="M131" s="20">
        <f t="shared" ref="M131:M155" si="20">MAX(0,(H131-10.7)*6.1)</f>
        <v>0</v>
      </c>
      <c r="N131" s="20">
        <f t="shared" ref="N131:N155" si="21">+MAX(0,(I131-184)*0.9)</f>
        <v>7.2</v>
      </c>
      <c r="O131" s="20">
        <f t="shared" ref="O131:O155" si="22">MAX(0,(11.8-J131)*41.5)</f>
        <v>0</v>
      </c>
      <c r="P131" s="23">
        <f t="shared" ref="P131:P155" si="23">+SUM(K131:O131)</f>
        <v>7.2</v>
      </c>
    </row>
    <row r="132" spans="1:16" s="9" customFormat="1" ht="16.5" customHeight="1" x14ac:dyDescent="0.2">
      <c r="A132" s="17">
        <v>131</v>
      </c>
      <c r="B132" s="28" t="s">
        <v>240</v>
      </c>
      <c r="C132" s="26">
        <v>37344</v>
      </c>
      <c r="D132" s="28" t="s">
        <v>236</v>
      </c>
      <c r="E132" s="28" t="s">
        <v>26</v>
      </c>
      <c r="F132" s="18">
        <v>170</v>
      </c>
      <c r="G132" s="19">
        <v>289</v>
      </c>
      <c r="H132" s="20">
        <v>15.6</v>
      </c>
      <c r="I132" s="19">
        <v>208</v>
      </c>
      <c r="J132" s="21">
        <v>11.65</v>
      </c>
      <c r="K132" s="22">
        <f t="shared" si="18"/>
        <v>0</v>
      </c>
      <c r="L132" s="20">
        <f t="shared" si="19"/>
        <v>37.049999999999997</v>
      </c>
      <c r="M132" s="20">
        <f t="shared" si="20"/>
        <v>29.89</v>
      </c>
      <c r="N132" s="20">
        <f t="shared" si="21"/>
        <v>21.6</v>
      </c>
      <c r="O132" s="20">
        <f t="shared" si="22"/>
        <v>6.2250000000000147</v>
      </c>
      <c r="P132" s="23">
        <f t="shared" si="23"/>
        <v>94.765000000000001</v>
      </c>
    </row>
    <row r="133" spans="1:16" s="9" customFormat="1" ht="16.5" customHeight="1" x14ac:dyDescent="0.2">
      <c r="A133" s="17">
        <v>132</v>
      </c>
      <c r="B133" s="28" t="s">
        <v>239</v>
      </c>
      <c r="C133" s="26">
        <v>37141</v>
      </c>
      <c r="D133" s="28" t="s">
        <v>236</v>
      </c>
      <c r="E133" s="28" t="s">
        <v>26</v>
      </c>
      <c r="F133" s="18">
        <v>171</v>
      </c>
      <c r="G133" s="19">
        <v>296</v>
      </c>
      <c r="H133" s="20">
        <v>12</v>
      </c>
      <c r="I133" s="19">
        <v>258</v>
      </c>
      <c r="J133" s="21">
        <v>11.3</v>
      </c>
      <c r="K133" s="22">
        <f t="shared" si="18"/>
        <v>5.5500000000000007</v>
      </c>
      <c r="L133" s="20">
        <f t="shared" si="19"/>
        <v>57</v>
      </c>
      <c r="M133" s="20">
        <f t="shared" si="20"/>
        <v>7.9300000000000042</v>
      </c>
      <c r="N133" s="20">
        <f t="shared" si="21"/>
        <v>66.600000000000009</v>
      </c>
      <c r="O133" s="20">
        <f t="shared" si="22"/>
        <v>20.75</v>
      </c>
      <c r="P133" s="23">
        <f t="shared" si="23"/>
        <v>157.83000000000001</v>
      </c>
    </row>
    <row r="134" spans="1:16" s="9" customFormat="1" ht="16.5" customHeight="1" x14ac:dyDescent="0.2">
      <c r="A134" s="17">
        <v>133</v>
      </c>
      <c r="B134" s="28" t="s">
        <v>238</v>
      </c>
      <c r="C134" s="26">
        <v>36774</v>
      </c>
      <c r="D134" s="28" t="s">
        <v>236</v>
      </c>
      <c r="E134" s="28" t="s">
        <v>26</v>
      </c>
      <c r="F134" s="18">
        <v>178</v>
      </c>
      <c r="G134" s="19">
        <v>298</v>
      </c>
      <c r="H134" s="20">
        <v>15.7</v>
      </c>
      <c r="I134" s="19">
        <v>210</v>
      </c>
      <c r="J134" s="21">
        <v>11.62</v>
      </c>
      <c r="K134" s="22">
        <f t="shared" si="18"/>
        <v>44.400000000000006</v>
      </c>
      <c r="L134" s="20">
        <f t="shared" si="19"/>
        <v>62.699999999999996</v>
      </c>
      <c r="M134" s="20">
        <f t="shared" si="20"/>
        <v>30.5</v>
      </c>
      <c r="N134" s="20">
        <f t="shared" si="21"/>
        <v>23.400000000000002</v>
      </c>
      <c r="O134" s="20">
        <f t="shared" si="22"/>
        <v>7.4700000000000619</v>
      </c>
      <c r="P134" s="23">
        <f t="shared" si="23"/>
        <v>168.47000000000006</v>
      </c>
    </row>
    <row r="135" spans="1:16" s="9" customFormat="1" ht="16.5" customHeight="1" x14ac:dyDescent="0.2">
      <c r="A135" s="17">
        <v>134</v>
      </c>
      <c r="B135" s="28" t="s">
        <v>237</v>
      </c>
      <c r="C135" s="26">
        <v>36774</v>
      </c>
      <c r="D135" s="28" t="s">
        <v>236</v>
      </c>
      <c r="E135" s="28" t="s">
        <v>26</v>
      </c>
      <c r="F135" s="18">
        <v>180</v>
      </c>
      <c r="G135" s="19">
        <v>301</v>
      </c>
      <c r="H135" s="20">
        <v>16.8</v>
      </c>
      <c r="I135" s="19">
        <v>208</v>
      </c>
      <c r="J135" s="21">
        <v>11.77</v>
      </c>
      <c r="K135" s="22">
        <f t="shared" si="18"/>
        <v>55.5</v>
      </c>
      <c r="L135" s="20">
        <f t="shared" si="19"/>
        <v>71.25</v>
      </c>
      <c r="M135" s="20">
        <f t="shared" si="20"/>
        <v>37.210000000000008</v>
      </c>
      <c r="N135" s="20">
        <f t="shared" si="21"/>
        <v>21.6</v>
      </c>
      <c r="O135" s="20">
        <f t="shared" si="22"/>
        <v>1.2450000000000472</v>
      </c>
      <c r="P135" s="23">
        <f t="shared" si="23"/>
        <v>186.80500000000006</v>
      </c>
    </row>
    <row r="136" spans="1:16" s="9" customFormat="1" ht="16.5" customHeight="1" x14ac:dyDescent="0.2">
      <c r="A136" s="17">
        <v>135</v>
      </c>
      <c r="B136" s="28" t="s">
        <v>235</v>
      </c>
      <c r="C136" s="26">
        <v>37308</v>
      </c>
      <c r="D136" s="28" t="s">
        <v>21</v>
      </c>
      <c r="E136" s="28" t="s">
        <v>22</v>
      </c>
      <c r="F136" s="18">
        <v>171</v>
      </c>
      <c r="G136" s="19">
        <v>291</v>
      </c>
      <c r="H136" s="20">
        <v>13.4</v>
      </c>
      <c r="I136" s="19">
        <v>232</v>
      </c>
      <c r="J136" s="21">
        <v>10.72</v>
      </c>
      <c r="K136" s="22">
        <f t="shared" si="18"/>
        <v>5.5500000000000007</v>
      </c>
      <c r="L136" s="20">
        <f t="shared" si="19"/>
        <v>42.75</v>
      </c>
      <c r="M136" s="20">
        <f t="shared" si="20"/>
        <v>16.470000000000006</v>
      </c>
      <c r="N136" s="20">
        <f t="shared" si="21"/>
        <v>43.2</v>
      </c>
      <c r="O136" s="20">
        <f t="shared" si="22"/>
        <v>44.82</v>
      </c>
      <c r="P136" s="23">
        <f t="shared" si="23"/>
        <v>152.79000000000002</v>
      </c>
    </row>
    <row r="137" spans="1:16" s="9" customFormat="1" ht="16.5" customHeight="1" x14ac:dyDescent="0.2">
      <c r="A137" s="17">
        <v>136</v>
      </c>
      <c r="B137" s="28" t="s">
        <v>234</v>
      </c>
      <c r="C137" s="26">
        <v>37090</v>
      </c>
      <c r="D137" s="28" t="s">
        <v>21</v>
      </c>
      <c r="E137" s="28" t="s">
        <v>22</v>
      </c>
      <c r="F137" s="18">
        <v>188</v>
      </c>
      <c r="G137" s="19">
        <v>311</v>
      </c>
      <c r="H137" s="20">
        <v>13.8</v>
      </c>
      <c r="I137" s="19">
        <v>242</v>
      </c>
      <c r="J137" s="21">
        <v>11.52</v>
      </c>
      <c r="K137" s="22">
        <f t="shared" si="18"/>
        <v>99.9</v>
      </c>
      <c r="L137" s="20">
        <f t="shared" si="19"/>
        <v>99.75</v>
      </c>
      <c r="M137" s="20">
        <f t="shared" si="20"/>
        <v>18.910000000000007</v>
      </c>
      <c r="N137" s="20">
        <f t="shared" si="21"/>
        <v>52.2</v>
      </c>
      <c r="O137" s="20">
        <f t="shared" si="22"/>
        <v>11.620000000000047</v>
      </c>
      <c r="P137" s="23">
        <f t="shared" si="23"/>
        <v>282.38000000000005</v>
      </c>
    </row>
    <row r="138" spans="1:16" s="9" customFormat="1" ht="16.5" customHeight="1" x14ac:dyDescent="0.2">
      <c r="A138" s="17">
        <v>137</v>
      </c>
      <c r="B138" s="28" t="s">
        <v>233</v>
      </c>
      <c r="C138" s="26">
        <v>36684</v>
      </c>
      <c r="D138" s="28" t="s">
        <v>21</v>
      </c>
      <c r="E138" s="28" t="s">
        <v>22</v>
      </c>
      <c r="F138" s="18">
        <v>184</v>
      </c>
      <c r="G138" s="19">
        <v>307</v>
      </c>
      <c r="H138" s="20">
        <v>14.7</v>
      </c>
      <c r="I138" s="19">
        <v>244</v>
      </c>
      <c r="J138" s="21">
        <v>11.34</v>
      </c>
      <c r="K138" s="22">
        <f t="shared" si="18"/>
        <v>77.7</v>
      </c>
      <c r="L138" s="20">
        <f t="shared" si="19"/>
        <v>88.35</v>
      </c>
      <c r="M138" s="20">
        <f t="shared" si="20"/>
        <v>24.4</v>
      </c>
      <c r="N138" s="20">
        <f t="shared" si="21"/>
        <v>54</v>
      </c>
      <c r="O138" s="20">
        <f t="shared" si="22"/>
        <v>19.090000000000035</v>
      </c>
      <c r="P138" s="23">
        <f t="shared" si="23"/>
        <v>263.54000000000008</v>
      </c>
    </row>
    <row r="139" spans="1:16" s="9" customFormat="1" ht="16.5" customHeight="1" x14ac:dyDescent="0.2">
      <c r="A139" s="17">
        <v>138</v>
      </c>
      <c r="B139" s="28" t="s">
        <v>232</v>
      </c>
      <c r="C139" s="26">
        <v>36535</v>
      </c>
      <c r="D139" s="28" t="s">
        <v>21</v>
      </c>
      <c r="E139" s="28" t="s">
        <v>22</v>
      </c>
      <c r="F139" s="18">
        <v>190</v>
      </c>
      <c r="G139" s="19">
        <v>320</v>
      </c>
      <c r="H139" s="20">
        <v>15</v>
      </c>
      <c r="I139" s="19">
        <v>234</v>
      </c>
      <c r="J139" s="21">
        <v>10.86</v>
      </c>
      <c r="K139" s="22">
        <f t="shared" si="18"/>
        <v>111</v>
      </c>
      <c r="L139" s="20">
        <f t="shared" si="19"/>
        <v>125.39999999999999</v>
      </c>
      <c r="M139" s="20">
        <f t="shared" si="20"/>
        <v>26.230000000000004</v>
      </c>
      <c r="N139" s="20">
        <f t="shared" si="21"/>
        <v>45</v>
      </c>
      <c r="O139" s="20">
        <f t="shared" si="22"/>
        <v>39.010000000000055</v>
      </c>
      <c r="P139" s="23">
        <f t="shared" si="23"/>
        <v>346.64000000000004</v>
      </c>
    </row>
    <row r="140" spans="1:16" s="9" customFormat="1" ht="16.5" customHeight="1" x14ac:dyDescent="0.2">
      <c r="A140" s="17">
        <v>139</v>
      </c>
      <c r="B140" s="28" t="s">
        <v>231</v>
      </c>
      <c r="C140" s="26">
        <v>37405</v>
      </c>
      <c r="D140" s="28" t="s">
        <v>21</v>
      </c>
      <c r="E140" s="28" t="s">
        <v>22</v>
      </c>
      <c r="F140" s="18">
        <v>170</v>
      </c>
      <c r="G140" s="19">
        <v>269</v>
      </c>
      <c r="H140" s="20">
        <v>13</v>
      </c>
      <c r="I140" s="19">
        <v>195</v>
      </c>
      <c r="J140" s="21">
        <v>12.03</v>
      </c>
      <c r="K140" s="22">
        <f t="shared" si="18"/>
        <v>0</v>
      </c>
      <c r="L140" s="20">
        <f t="shared" si="19"/>
        <v>0</v>
      </c>
      <c r="M140" s="20">
        <f t="shared" si="20"/>
        <v>14.030000000000003</v>
      </c>
      <c r="N140" s="20">
        <f t="shared" si="21"/>
        <v>9.9</v>
      </c>
      <c r="O140" s="20">
        <f t="shared" si="22"/>
        <v>0</v>
      </c>
      <c r="P140" s="23">
        <f t="shared" si="23"/>
        <v>23.930000000000003</v>
      </c>
    </row>
    <row r="141" spans="1:16" s="9" customFormat="1" ht="16.5" customHeight="1" x14ac:dyDescent="0.2">
      <c r="A141" s="17">
        <v>140</v>
      </c>
      <c r="B141" s="28" t="s">
        <v>230</v>
      </c>
      <c r="C141" s="26">
        <v>37206</v>
      </c>
      <c r="D141" s="28" t="s">
        <v>21</v>
      </c>
      <c r="E141" s="28" t="s">
        <v>22</v>
      </c>
      <c r="F141" s="18">
        <v>176</v>
      </c>
      <c r="G141" s="19">
        <v>288</v>
      </c>
      <c r="H141" s="20">
        <v>16</v>
      </c>
      <c r="I141" s="19">
        <v>216</v>
      </c>
      <c r="J141" s="21">
        <v>11.42</v>
      </c>
      <c r="K141" s="22">
        <f t="shared" si="18"/>
        <v>33.300000000000004</v>
      </c>
      <c r="L141" s="20">
        <f t="shared" si="19"/>
        <v>34.199999999999996</v>
      </c>
      <c r="M141" s="20">
        <f t="shared" si="20"/>
        <v>32.330000000000005</v>
      </c>
      <c r="N141" s="20">
        <f t="shared" si="21"/>
        <v>28.8</v>
      </c>
      <c r="O141" s="20">
        <f t="shared" si="22"/>
        <v>15.770000000000032</v>
      </c>
      <c r="P141" s="23">
        <f t="shared" si="23"/>
        <v>144.40000000000006</v>
      </c>
    </row>
    <row r="142" spans="1:16" s="9" customFormat="1" ht="16.5" customHeight="1" x14ac:dyDescent="0.2">
      <c r="A142" s="17">
        <v>141</v>
      </c>
      <c r="B142" s="28" t="s">
        <v>229</v>
      </c>
      <c r="C142" s="26">
        <v>36792</v>
      </c>
      <c r="D142" s="28" t="s">
        <v>21</v>
      </c>
      <c r="E142" s="28" t="s">
        <v>22</v>
      </c>
      <c r="F142" s="18">
        <v>180</v>
      </c>
      <c r="G142" s="19">
        <v>293</v>
      </c>
      <c r="H142" s="20">
        <v>15.8</v>
      </c>
      <c r="I142" s="19">
        <v>228</v>
      </c>
      <c r="J142" s="21">
        <v>12.57</v>
      </c>
      <c r="K142" s="22">
        <f t="shared" si="18"/>
        <v>55.5</v>
      </c>
      <c r="L142" s="20">
        <f t="shared" si="19"/>
        <v>48.449999999999996</v>
      </c>
      <c r="M142" s="20">
        <f t="shared" si="20"/>
        <v>31.110000000000007</v>
      </c>
      <c r="N142" s="20">
        <f t="shared" si="21"/>
        <v>39.6</v>
      </c>
      <c r="O142" s="20">
        <f t="shared" si="22"/>
        <v>0</v>
      </c>
      <c r="P142" s="23">
        <f t="shared" si="23"/>
        <v>174.66</v>
      </c>
    </row>
    <row r="143" spans="1:16" s="9" customFormat="1" ht="16.5" customHeight="1" x14ac:dyDescent="0.2">
      <c r="A143" s="17">
        <v>142</v>
      </c>
      <c r="B143" s="28" t="s">
        <v>228</v>
      </c>
      <c r="C143" s="26">
        <v>36602</v>
      </c>
      <c r="D143" s="28" t="s">
        <v>227</v>
      </c>
      <c r="E143" s="28" t="s">
        <v>22</v>
      </c>
      <c r="F143" s="18">
        <v>187</v>
      </c>
      <c r="G143" s="19">
        <v>305</v>
      </c>
      <c r="H143" s="20">
        <v>21.7</v>
      </c>
      <c r="I143" s="19">
        <v>259</v>
      </c>
      <c r="J143" s="21">
        <v>10.96</v>
      </c>
      <c r="K143" s="22">
        <f t="shared" si="18"/>
        <v>94.350000000000009</v>
      </c>
      <c r="L143" s="20">
        <f t="shared" si="19"/>
        <v>82.649999999999991</v>
      </c>
      <c r="M143" s="20">
        <f t="shared" si="20"/>
        <v>67.099999999999994</v>
      </c>
      <c r="N143" s="20">
        <f t="shared" si="21"/>
        <v>67.5</v>
      </c>
      <c r="O143" s="20">
        <f t="shared" si="22"/>
        <v>34.859999999999992</v>
      </c>
      <c r="P143" s="23">
        <f t="shared" si="23"/>
        <v>346.46000000000004</v>
      </c>
    </row>
    <row r="144" spans="1:16" s="9" customFormat="1" ht="16.5" customHeight="1" x14ac:dyDescent="0.2">
      <c r="A144" s="17">
        <v>143</v>
      </c>
      <c r="B144" s="28" t="s">
        <v>226</v>
      </c>
      <c r="C144" s="26">
        <v>37158</v>
      </c>
      <c r="D144" s="28" t="s">
        <v>225</v>
      </c>
      <c r="E144" s="28" t="s">
        <v>22</v>
      </c>
      <c r="F144" s="18">
        <v>172</v>
      </c>
      <c r="G144" s="19">
        <v>292</v>
      </c>
      <c r="H144" s="20">
        <v>14.9</v>
      </c>
      <c r="I144" s="19">
        <v>235</v>
      </c>
      <c r="J144" s="21">
        <v>11.82</v>
      </c>
      <c r="K144" s="22">
        <f t="shared" si="18"/>
        <v>11.100000000000001</v>
      </c>
      <c r="L144" s="20">
        <f t="shared" si="19"/>
        <v>45.599999999999994</v>
      </c>
      <c r="M144" s="20">
        <f t="shared" si="20"/>
        <v>25.620000000000005</v>
      </c>
      <c r="N144" s="20">
        <f t="shared" si="21"/>
        <v>45.9</v>
      </c>
      <c r="O144" s="20">
        <f t="shared" si="22"/>
        <v>0</v>
      </c>
      <c r="P144" s="23">
        <f t="shared" si="23"/>
        <v>128.22</v>
      </c>
    </row>
    <row r="145" spans="1:16" s="9" customFormat="1" ht="16.5" customHeight="1" x14ac:dyDescent="0.2">
      <c r="A145" s="17">
        <v>144</v>
      </c>
      <c r="B145" s="28" t="s">
        <v>224</v>
      </c>
      <c r="C145" s="26">
        <v>37332</v>
      </c>
      <c r="D145" s="28" t="s">
        <v>24</v>
      </c>
      <c r="E145" s="28" t="s">
        <v>25</v>
      </c>
      <c r="F145" s="18">
        <v>167</v>
      </c>
      <c r="G145" s="19">
        <v>279</v>
      </c>
      <c r="H145" s="20">
        <v>11.5</v>
      </c>
      <c r="I145" s="19">
        <v>222</v>
      </c>
      <c r="J145" s="21">
        <v>12.49</v>
      </c>
      <c r="K145" s="22">
        <f t="shared" si="18"/>
        <v>0</v>
      </c>
      <c r="L145" s="20">
        <f t="shared" si="19"/>
        <v>8.5499999999999989</v>
      </c>
      <c r="M145" s="20">
        <f t="shared" si="20"/>
        <v>4.8800000000000043</v>
      </c>
      <c r="N145" s="20">
        <f t="shared" si="21"/>
        <v>34.200000000000003</v>
      </c>
      <c r="O145" s="20">
        <f t="shared" si="22"/>
        <v>0</v>
      </c>
      <c r="P145" s="23">
        <f t="shared" si="23"/>
        <v>47.63000000000001</v>
      </c>
    </row>
    <row r="146" spans="1:16" s="9" customFormat="1" ht="16.5" customHeight="1" x14ac:dyDescent="0.2">
      <c r="A146" s="17">
        <v>145</v>
      </c>
      <c r="B146" s="28" t="s">
        <v>223</v>
      </c>
      <c r="C146" s="26">
        <v>36794</v>
      </c>
      <c r="D146" s="28" t="s">
        <v>215</v>
      </c>
      <c r="E146" s="28" t="s">
        <v>25</v>
      </c>
      <c r="F146" s="18">
        <v>171</v>
      </c>
      <c r="G146" s="19">
        <v>290</v>
      </c>
      <c r="H146" s="20">
        <v>16.100000000000001</v>
      </c>
      <c r="I146" s="19">
        <v>225</v>
      </c>
      <c r="J146" s="21">
        <v>10.37</v>
      </c>
      <c r="K146" s="22">
        <f t="shared" si="18"/>
        <v>5.5500000000000007</v>
      </c>
      <c r="L146" s="20">
        <f t="shared" si="19"/>
        <v>39.9</v>
      </c>
      <c r="M146" s="20">
        <f t="shared" si="20"/>
        <v>32.940000000000012</v>
      </c>
      <c r="N146" s="20">
        <f t="shared" si="21"/>
        <v>36.9</v>
      </c>
      <c r="O146" s="20">
        <f t="shared" si="22"/>
        <v>59.345000000000063</v>
      </c>
      <c r="P146" s="23">
        <f t="shared" si="23"/>
        <v>174.63500000000008</v>
      </c>
    </row>
    <row r="147" spans="1:16" s="9" customFormat="1" ht="16.5" customHeight="1" x14ac:dyDescent="0.2">
      <c r="A147" s="17">
        <v>146</v>
      </c>
      <c r="B147" s="28" t="s">
        <v>222</v>
      </c>
      <c r="C147" s="26">
        <v>37061</v>
      </c>
      <c r="D147" s="28" t="s">
        <v>213</v>
      </c>
      <c r="E147" s="28" t="s">
        <v>25</v>
      </c>
      <c r="F147" s="18">
        <v>176</v>
      </c>
      <c r="G147" s="19">
        <v>297</v>
      </c>
      <c r="H147" s="20">
        <v>18.8</v>
      </c>
      <c r="I147" s="19">
        <v>223</v>
      </c>
      <c r="J147" s="21">
        <v>12.61</v>
      </c>
      <c r="K147" s="22">
        <f t="shared" si="18"/>
        <v>33.300000000000004</v>
      </c>
      <c r="L147" s="20">
        <f t="shared" si="19"/>
        <v>59.849999999999994</v>
      </c>
      <c r="M147" s="20">
        <f t="shared" si="20"/>
        <v>49.410000000000004</v>
      </c>
      <c r="N147" s="20">
        <f t="shared" si="21"/>
        <v>35.1</v>
      </c>
      <c r="O147" s="20">
        <f t="shared" si="22"/>
        <v>0</v>
      </c>
      <c r="P147" s="23">
        <f t="shared" si="23"/>
        <v>177.66</v>
      </c>
    </row>
    <row r="148" spans="1:16" s="9" customFormat="1" ht="16.5" customHeight="1" x14ac:dyDescent="0.2">
      <c r="A148" s="17">
        <v>147</v>
      </c>
      <c r="B148" s="28" t="s">
        <v>221</v>
      </c>
      <c r="C148" s="26">
        <v>36720</v>
      </c>
      <c r="D148" s="28" t="s">
        <v>213</v>
      </c>
      <c r="E148" s="28" t="s">
        <v>25</v>
      </c>
      <c r="F148" s="18">
        <v>165</v>
      </c>
      <c r="G148" s="19">
        <v>271</v>
      </c>
      <c r="H148" s="20">
        <v>11.8</v>
      </c>
      <c r="I148" s="19">
        <v>215</v>
      </c>
      <c r="J148" s="21">
        <v>12.07</v>
      </c>
      <c r="K148" s="22">
        <f t="shared" si="18"/>
        <v>0</v>
      </c>
      <c r="L148" s="20">
        <f t="shared" si="19"/>
        <v>0</v>
      </c>
      <c r="M148" s="20">
        <f t="shared" si="20"/>
        <v>6.710000000000008</v>
      </c>
      <c r="N148" s="20">
        <f t="shared" si="21"/>
        <v>27.900000000000002</v>
      </c>
      <c r="O148" s="20">
        <f t="shared" si="22"/>
        <v>0</v>
      </c>
      <c r="P148" s="23">
        <f t="shared" si="23"/>
        <v>34.610000000000014</v>
      </c>
    </row>
    <row r="149" spans="1:16" s="9" customFormat="1" ht="16.5" customHeight="1" x14ac:dyDescent="0.2">
      <c r="A149" s="17">
        <v>148</v>
      </c>
      <c r="B149" s="28" t="s">
        <v>220</v>
      </c>
      <c r="C149" s="26">
        <v>37300</v>
      </c>
      <c r="D149" s="28" t="s">
        <v>24</v>
      </c>
      <c r="E149" s="28" t="s">
        <v>25</v>
      </c>
      <c r="F149" s="18">
        <v>171</v>
      </c>
      <c r="G149" s="19">
        <v>296</v>
      </c>
      <c r="H149" s="20">
        <v>13.1</v>
      </c>
      <c r="I149" s="19">
        <v>242</v>
      </c>
      <c r="J149" s="21">
        <v>10.91</v>
      </c>
      <c r="K149" s="22">
        <f t="shared" si="18"/>
        <v>5.5500000000000007</v>
      </c>
      <c r="L149" s="20">
        <f t="shared" si="19"/>
        <v>57</v>
      </c>
      <c r="M149" s="20">
        <f t="shared" si="20"/>
        <v>14.64</v>
      </c>
      <c r="N149" s="20">
        <f t="shared" si="21"/>
        <v>52.2</v>
      </c>
      <c r="O149" s="20">
        <f t="shared" si="22"/>
        <v>36.935000000000024</v>
      </c>
      <c r="P149" s="23">
        <f t="shared" si="23"/>
        <v>166.32500000000002</v>
      </c>
    </row>
    <row r="150" spans="1:16" s="9" customFormat="1" ht="16.5" customHeight="1" x14ac:dyDescent="0.2">
      <c r="A150" s="17">
        <v>149</v>
      </c>
      <c r="B150" s="28" t="s">
        <v>219</v>
      </c>
      <c r="C150" s="26">
        <v>36894</v>
      </c>
      <c r="D150" s="28" t="s">
        <v>215</v>
      </c>
      <c r="E150" s="28" t="s">
        <v>25</v>
      </c>
      <c r="F150" s="18">
        <v>181</v>
      </c>
      <c r="G150" s="19">
        <v>289</v>
      </c>
      <c r="H150" s="20">
        <v>19.7</v>
      </c>
      <c r="I150" s="19">
        <v>218</v>
      </c>
      <c r="J150" s="21">
        <v>12.11</v>
      </c>
      <c r="K150" s="22">
        <f t="shared" si="18"/>
        <v>61.050000000000004</v>
      </c>
      <c r="L150" s="20">
        <f t="shared" si="19"/>
        <v>37.049999999999997</v>
      </c>
      <c r="M150" s="20">
        <f t="shared" si="20"/>
        <v>54.9</v>
      </c>
      <c r="N150" s="20">
        <f t="shared" si="21"/>
        <v>30.6</v>
      </c>
      <c r="O150" s="20">
        <f t="shared" si="22"/>
        <v>0</v>
      </c>
      <c r="P150" s="23">
        <f t="shared" si="23"/>
        <v>183.6</v>
      </c>
    </row>
    <row r="151" spans="1:16" s="9" customFormat="1" ht="16.5" customHeight="1" x14ac:dyDescent="0.2">
      <c r="A151" s="17">
        <v>150</v>
      </c>
      <c r="B151" s="28" t="s">
        <v>218</v>
      </c>
      <c r="C151" s="26">
        <v>37456</v>
      </c>
      <c r="D151" s="28" t="s">
        <v>213</v>
      </c>
      <c r="E151" s="28" t="s">
        <v>25</v>
      </c>
      <c r="F151" s="18">
        <v>169</v>
      </c>
      <c r="G151" s="19">
        <v>263</v>
      </c>
      <c r="H151" s="20">
        <v>14</v>
      </c>
      <c r="I151" s="19">
        <v>186</v>
      </c>
      <c r="J151" s="21">
        <v>12.14</v>
      </c>
      <c r="K151" s="22">
        <f t="shared" si="18"/>
        <v>0</v>
      </c>
      <c r="L151" s="20">
        <f t="shared" si="19"/>
        <v>0</v>
      </c>
      <c r="M151" s="20">
        <f t="shared" si="20"/>
        <v>20.130000000000003</v>
      </c>
      <c r="N151" s="20">
        <f t="shared" si="21"/>
        <v>1.8</v>
      </c>
      <c r="O151" s="20">
        <f t="shared" si="22"/>
        <v>0</v>
      </c>
      <c r="P151" s="23">
        <f t="shared" si="23"/>
        <v>21.930000000000003</v>
      </c>
    </row>
    <row r="152" spans="1:16" s="9" customFormat="1" ht="16.5" customHeight="1" x14ac:dyDescent="0.2">
      <c r="A152" s="17">
        <v>151</v>
      </c>
      <c r="B152" s="28" t="s">
        <v>217</v>
      </c>
      <c r="C152" s="26">
        <v>37216</v>
      </c>
      <c r="D152" s="28" t="s">
        <v>213</v>
      </c>
      <c r="E152" s="28" t="s">
        <v>25</v>
      </c>
      <c r="F152" s="18">
        <v>164</v>
      </c>
      <c r="G152" s="19">
        <v>260</v>
      </c>
      <c r="H152" s="20">
        <v>12</v>
      </c>
      <c r="I152" s="19">
        <v>176</v>
      </c>
      <c r="J152" s="21">
        <v>12.65</v>
      </c>
      <c r="K152" s="22">
        <f t="shared" si="18"/>
        <v>0</v>
      </c>
      <c r="L152" s="20">
        <f t="shared" si="19"/>
        <v>0</v>
      </c>
      <c r="M152" s="20">
        <f t="shared" si="20"/>
        <v>7.9300000000000042</v>
      </c>
      <c r="N152" s="20">
        <f t="shared" si="21"/>
        <v>0</v>
      </c>
      <c r="O152" s="20">
        <f t="shared" si="22"/>
        <v>0</v>
      </c>
      <c r="P152" s="23">
        <f t="shared" si="23"/>
        <v>7.9300000000000042</v>
      </c>
    </row>
    <row r="153" spans="1:16" s="9" customFormat="1" ht="16.5" customHeight="1" x14ac:dyDescent="0.2">
      <c r="A153" s="17">
        <v>152</v>
      </c>
      <c r="B153" s="28" t="s">
        <v>216</v>
      </c>
      <c r="C153" s="26">
        <v>36827</v>
      </c>
      <c r="D153" s="28" t="s">
        <v>215</v>
      </c>
      <c r="E153" s="28" t="s">
        <v>25</v>
      </c>
      <c r="F153" s="18">
        <v>177</v>
      </c>
      <c r="G153" s="19">
        <v>293</v>
      </c>
      <c r="H153" s="20">
        <v>16.7</v>
      </c>
      <c r="I153" s="19">
        <v>225</v>
      </c>
      <c r="J153" s="21">
        <v>10.73</v>
      </c>
      <c r="K153" s="22">
        <f t="shared" si="18"/>
        <v>38.85</v>
      </c>
      <c r="L153" s="20">
        <f t="shared" si="19"/>
        <v>48.449999999999996</v>
      </c>
      <c r="M153" s="20">
        <f t="shared" si="20"/>
        <v>36.599999999999994</v>
      </c>
      <c r="N153" s="20">
        <f t="shared" si="21"/>
        <v>36.9</v>
      </c>
      <c r="O153" s="20">
        <f t="shared" si="22"/>
        <v>44.405000000000015</v>
      </c>
      <c r="P153" s="23">
        <f t="shared" si="23"/>
        <v>205.20499999999998</v>
      </c>
    </row>
    <row r="154" spans="1:16" s="9" customFormat="1" ht="16.5" customHeight="1" x14ac:dyDescent="0.2">
      <c r="A154" s="17">
        <v>153</v>
      </c>
      <c r="B154" s="28" t="s">
        <v>214</v>
      </c>
      <c r="C154" s="26">
        <v>37121</v>
      </c>
      <c r="D154" s="28" t="s">
        <v>213</v>
      </c>
      <c r="E154" s="28" t="s">
        <v>25</v>
      </c>
      <c r="F154" s="18">
        <v>167</v>
      </c>
      <c r="G154" s="19">
        <v>258</v>
      </c>
      <c r="H154" s="20">
        <v>12.3</v>
      </c>
      <c r="I154" s="19">
        <v>177</v>
      </c>
      <c r="J154" s="21">
        <v>12.57</v>
      </c>
      <c r="K154" s="22">
        <f t="shared" si="18"/>
        <v>0</v>
      </c>
      <c r="L154" s="20">
        <f t="shared" si="19"/>
        <v>0</v>
      </c>
      <c r="M154" s="20">
        <f t="shared" si="20"/>
        <v>9.7600000000000087</v>
      </c>
      <c r="N154" s="20">
        <f t="shared" si="21"/>
        <v>0</v>
      </c>
      <c r="O154" s="20">
        <f t="shared" si="22"/>
        <v>0</v>
      </c>
      <c r="P154" s="23">
        <f t="shared" si="23"/>
        <v>9.7600000000000087</v>
      </c>
    </row>
    <row r="155" spans="1:16" s="9" customFormat="1" ht="16.5" customHeight="1" x14ac:dyDescent="0.2">
      <c r="A155" s="17">
        <v>154</v>
      </c>
      <c r="B155" s="28" t="s">
        <v>212</v>
      </c>
      <c r="C155" s="26">
        <v>37112</v>
      </c>
      <c r="D155" s="28" t="s">
        <v>24</v>
      </c>
      <c r="E155" s="28" t="s">
        <v>25</v>
      </c>
      <c r="F155" s="18">
        <v>189</v>
      </c>
      <c r="G155" s="19">
        <v>299</v>
      </c>
      <c r="H155" s="20">
        <v>14.5</v>
      </c>
      <c r="I155" s="19">
        <v>223</v>
      </c>
      <c r="J155" s="21">
        <v>11.18</v>
      </c>
      <c r="K155" s="22">
        <f t="shared" si="18"/>
        <v>105.44999999999999</v>
      </c>
      <c r="L155" s="20">
        <f t="shared" si="19"/>
        <v>65.55</v>
      </c>
      <c r="M155" s="20">
        <f t="shared" si="20"/>
        <v>23.180000000000003</v>
      </c>
      <c r="N155" s="20">
        <f t="shared" si="21"/>
        <v>35.1</v>
      </c>
      <c r="O155" s="20">
        <f t="shared" si="22"/>
        <v>25.73000000000004</v>
      </c>
      <c r="P155" s="23">
        <f t="shared" si="23"/>
        <v>255.01000000000005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workbookViewId="0"/>
  </sheetViews>
  <sheetFormatPr defaultRowHeight="11.25" x14ac:dyDescent="0.2"/>
  <cols>
    <col min="1" max="1" width="17.85546875" style="29" bestFit="1" customWidth="1"/>
    <col min="2" max="2" width="12.28515625" style="29" bestFit="1" customWidth="1"/>
    <col min="3" max="6" width="5.85546875" style="1" customWidth="1"/>
    <col min="7" max="7" width="5.85546875" style="59" customWidth="1"/>
    <col min="8" max="10" width="5.85546875" style="1" customWidth="1"/>
    <col min="11" max="11" width="5.85546875" style="59" customWidth="1"/>
    <col min="12" max="12" width="5.85546875" style="1" customWidth="1"/>
    <col min="13" max="13" width="6.42578125" style="59" customWidth="1"/>
    <col min="14" max="14" width="5.85546875" style="1" customWidth="1"/>
    <col min="15" max="45" width="5.7109375" style="1" customWidth="1"/>
    <col min="46" max="16384" width="9.140625" style="1"/>
  </cols>
  <sheetData>
    <row r="1" spans="1:14" s="30" customFormat="1" ht="30.75" x14ac:dyDescent="0.55000000000000004">
      <c r="B1" s="91" t="s">
        <v>36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30" customFormat="1" ht="20.25" x14ac:dyDescent="0.35">
      <c r="B2" s="92" t="s">
        <v>37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30" customFormat="1" ht="6.75" customHeight="1" x14ac:dyDescent="0.35">
      <c r="B3" s="31"/>
    </row>
    <row r="4" spans="1:14" s="30" customFormat="1" ht="29.25" customHeight="1" thickBot="1" x14ac:dyDescent="0.3">
      <c r="A4" s="94" t="s">
        <v>414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63" customFormat="1" ht="23.25" thickBot="1" x14ac:dyDescent="0.25">
      <c r="A5" s="64" t="s">
        <v>12</v>
      </c>
      <c r="B5" s="65" t="s">
        <v>13</v>
      </c>
      <c r="C5" s="60" t="s">
        <v>0</v>
      </c>
      <c r="D5" s="61" t="s">
        <v>199</v>
      </c>
      <c r="E5" s="60" t="s">
        <v>1</v>
      </c>
      <c r="F5" s="61" t="s">
        <v>199</v>
      </c>
      <c r="G5" s="62" t="s">
        <v>2</v>
      </c>
      <c r="H5" s="61" t="s">
        <v>199</v>
      </c>
      <c r="I5" s="60" t="s">
        <v>3</v>
      </c>
      <c r="J5" s="61" t="s">
        <v>199</v>
      </c>
      <c r="K5" s="62" t="s">
        <v>4</v>
      </c>
      <c r="L5" s="61" t="s">
        <v>199</v>
      </c>
      <c r="M5" s="62" t="s">
        <v>10</v>
      </c>
      <c r="N5" s="70" t="s">
        <v>199</v>
      </c>
    </row>
    <row r="6" spans="1:14" s="9" customFormat="1" ht="16.5" customHeight="1" x14ac:dyDescent="0.2">
      <c r="A6" s="66" t="s">
        <v>309</v>
      </c>
      <c r="B6" s="67" t="s">
        <v>20</v>
      </c>
      <c r="C6" s="53">
        <v>172</v>
      </c>
      <c r="D6" s="54">
        <v>109</v>
      </c>
      <c r="E6" s="53">
        <v>293</v>
      </c>
      <c r="F6" s="54">
        <v>85</v>
      </c>
      <c r="G6" s="58">
        <v>14.8</v>
      </c>
      <c r="H6" s="54">
        <v>99</v>
      </c>
      <c r="I6" s="53">
        <v>257</v>
      </c>
      <c r="J6" s="54">
        <v>11</v>
      </c>
      <c r="K6" s="58">
        <v>11.14</v>
      </c>
      <c r="L6" s="54">
        <v>114</v>
      </c>
      <c r="M6" s="58">
        <v>177.65</v>
      </c>
      <c r="N6" s="71">
        <v>85</v>
      </c>
    </row>
    <row r="7" spans="1:14" s="9" customFormat="1" ht="16.5" customHeight="1" x14ac:dyDescent="0.2">
      <c r="A7" s="68" t="s">
        <v>298</v>
      </c>
      <c r="B7" s="69" t="s">
        <v>20</v>
      </c>
      <c r="C7" s="55">
        <v>185</v>
      </c>
      <c r="D7" s="56">
        <v>36</v>
      </c>
      <c r="E7" s="55">
        <v>318</v>
      </c>
      <c r="F7" s="56">
        <v>13</v>
      </c>
      <c r="G7" s="57">
        <v>13.9</v>
      </c>
      <c r="H7" s="56">
        <v>113</v>
      </c>
      <c r="I7" s="55">
        <v>238</v>
      </c>
      <c r="J7" s="56">
        <v>41</v>
      </c>
      <c r="K7" s="57">
        <v>11.93</v>
      </c>
      <c r="L7" s="56">
        <v>42</v>
      </c>
      <c r="M7" s="57">
        <v>271.07</v>
      </c>
      <c r="N7" s="72">
        <v>38</v>
      </c>
    </row>
    <row r="8" spans="1:14" s="9" customFormat="1" ht="16.5" customHeight="1" x14ac:dyDescent="0.2">
      <c r="A8" s="68" t="s">
        <v>372</v>
      </c>
      <c r="B8" s="69" t="s">
        <v>32</v>
      </c>
      <c r="C8" s="55">
        <v>166</v>
      </c>
      <c r="D8" s="56">
        <v>140</v>
      </c>
      <c r="E8" s="55">
        <v>255</v>
      </c>
      <c r="F8" s="56">
        <v>152</v>
      </c>
      <c r="G8" s="57">
        <v>10.199999999999999</v>
      </c>
      <c r="H8" s="56">
        <v>144</v>
      </c>
      <c r="I8" s="55">
        <v>170</v>
      </c>
      <c r="J8" s="56">
        <v>153</v>
      </c>
      <c r="K8" s="57">
        <v>13.03</v>
      </c>
      <c r="L8" s="56">
        <v>5</v>
      </c>
      <c r="M8" s="57">
        <v>0</v>
      </c>
      <c r="N8" s="72">
        <v>152</v>
      </c>
    </row>
    <row r="9" spans="1:14" s="9" customFormat="1" ht="16.5" customHeight="1" x14ac:dyDescent="0.2">
      <c r="A9" s="68" t="s">
        <v>379</v>
      </c>
      <c r="B9" s="69" t="s">
        <v>32</v>
      </c>
      <c r="C9" s="55">
        <v>177</v>
      </c>
      <c r="D9" s="56">
        <v>83</v>
      </c>
      <c r="E9" s="55">
        <v>297</v>
      </c>
      <c r="F9" s="56">
        <v>70</v>
      </c>
      <c r="G9" s="57">
        <v>15.9</v>
      </c>
      <c r="H9" s="56">
        <v>74</v>
      </c>
      <c r="I9" s="55">
        <v>207</v>
      </c>
      <c r="J9" s="56">
        <v>119</v>
      </c>
      <c r="K9" s="57">
        <v>11.8</v>
      </c>
      <c r="L9" s="56">
        <v>56</v>
      </c>
      <c r="M9" s="57">
        <v>151.11999999999998</v>
      </c>
      <c r="N9" s="72">
        <v>102</v>
      </c>
    </row>
    <row r="10" spans="1:14" s="9" customFormat="1" ht="16.5" customHeight="1" x14ac:dyDescent="0.2">
      <c r="A10" s="68" t="s">
        <v>294</v>
      </c>
      <c r="B10" s="69" t="s">
        <v>20</v>
      </c>
      <c r="C10" s="55">
        <v>183</v>
      </c>
      <c r="D10" s="56">
        <v>45</v>
      </c>
      <c r="E10" s="55">
        <v>309</v>
      </c>
      <c r="F10" s="56">
        <v>34</v>
      </c>
      <c r="G10" s="57">
        <v>14.6</v>
      </c>
      <c r="H10" s="56">
        <v>104</v>
      </c>
      <c r="I10" s="55">
        <v>226</v>
      </c>
      <c r="J10" s="56">
        <v>73</v>
      </c>
      <c r="K10" s="57">
        <v>11.88</v>
      </c>
      <c r="L10" s="56">
        <v>45</v>
      </c>
      <c r="M10" s="57">
        <v>227.79</v>
      </c>
      <c r="N10" s="72">
        <v>56</v>
      </c>
    </row>
    <row r="11" spans="1:14" s="9" customFormat="1" ht="16.5" customHeight="1" x14ac:dyDescent="0.2">
      <c r="A11" s="68" t="s">
        <v>322</v>
      </c>
      <c r="B11" s="69" t="s">
        <v>17</v>
      </c>
      <c r="C11" s="55">
        <v>196</v>
      </c>
      <c r="D11" s="56">
        <v>1</v>
      </c>
      <c r="E11" s="55">
        <v>325</v>
      </c>
      <c r="F11" s="56">
        <v>2</v>
      </c>
      <c r="G11" s="57">
        <v>15.5</v>
      </c>
      <c r="H11" s="56">
        <v>88</v>
      </c>
      <c r="I11" s="55">
        <v>240</v>
      </c>
      <c r="J11" s="56">
        <v>39</v>
      </c>
      <c r="K11" s="57">
        <v>11.47</v>
      </c>
      <c r="L11" s="56">
        <v>82</v>
      </c>
      <c r="M11" s="57">
        <v>377.32499999999999</v>
      </c>
      <c r="N11" s="72">
        <v>9</v>
      </c>
    </row>
    <row r="12" spans="1:14" s="9" customFormat="1" ht="16.5" customHeight="1" x14ac:dyDescent="0.2">
      <c r="A12" s="68" t="s">
        <v>386</v>
      </c>
      <c r="B12" s="69" t="s">
        <v>28</v>
      </c>
      <c r="C12" s="55">
        <v>174</v>
      </c>
      <c r="D12" s="56">
        <v>99</v>
      </c>
      <c r="E12" s="55">
        <v>276</v>
      </c>
      <c r="F12" s="56">
        <v>130</v>
      </c>
      <c r="G12" s="57">
        <v>16.3</v>
      </c>
      <c r="H12" s="56">
        <v>63</v>
      </c>
      <c r="I12" s="55">
        <v>214</v>
      </c>
      <c r="J12" s="56">
        <v>105</v>
      </c>
      <c r="K12" s="57">
        <v>11.5</v>
      </c>
      <c r="L12" s="56">
        <v>79</v>
      </c>
      <c r="M12" s="57">
        <v>95.810000000000045</v>
      </c>
      <c r="N12" s="72">
        <v>120</v>
      </c>
    </row>
    <row r="13" spans="1:14" s="9" customFormat="1" ht="16.5" customHeight="1" x14ac:dyDescent="0.2">
      <c r="A13" s="68" t="s">
        <v>281</v>
      </c>
      <c r="B13" s="69" t="s">
        <v>29</v>
      </c>
      <c r="C13" s="55">
        <v>173</v>
      </c>
      <c r="D13" s="56">
        <v>106</v>
      </c>
      <c r="E13" s="55">
        <v>278</v>
      </c>
      <c r="F13" s="56">
        <v>127</v>
      </c>
      <c r="G13" s="57">
        <v>13</v>
      </c>
      <c r="H13" s="56">
        <v>125</v>
      </c>
      <c r="I13" s="55">
        <v>200</v>
      </c>
      <c r="J13" s="56">
        <v>129</v>
      </c>
      <c r="K13" s="57">
        <v>11.89</v>
      </c>
      <c r="L13" s="56">
        <v>44</v>
      </c>
      <c r="M13" s="57">
        <v>50.78</v>
      </c>
      <c r="N13" s="72">
        <v>130</v>
      </c>
    </row>
    <row r="14" spans="1:14" s="9" customFormat="1" ht="16.5" customHeight="1" x14ac:dyDescent="0.2">
      <c r="A14" s="68" t="s">
        <v>264</v>
      </c>
      <c r="B14" s="69" t="s">
        <v>30</v>
      </c>
      <c r="C14" s="55">
        <v>180</v>
      </c>
      <c r="D14" s="56">
        <v>60</v>
      </c>
      <c r="E14" s="55">
        <v>312</v>
      </c>
      <c r="F14" s="56">
        <v>25</v>
      </c>
      <c r="G14" s="57">
        <v>12.2</v>
      </c>
      <c r="H14" s="56">
        <v>132</v>
      </c>
      <c r="I14" s="55">
        <v>264</v>
      </c>
      <c r="J14" s="56">
        <v>3</v>
      </c>
      <c r="K14" s="57">
        <v>11.08</v>
      </c>
      <c r="L14" s="56">
        <v>117</v>
      </c>
      <c r="M14" s="57">
        <v>269.13000000000005</v>
      </c>
      <c r="N14" s="72">
        <v>40</v>
      </c>
    </row>
    <row r="15" spans="1:14" s="9" customFormat="1" ht="16.5" customHeight="1" x14ac:dyDescent="0.2">
      <c r="A15" s="68" t="s">
        <v>390</v>
      </c>
      <c r="B15" s="69" t="s">
        <v>28</v>
      </c>
      <c r="C15" s="55">
        <v>190</v>
      </c>
      <c r="D15" s="56">
        <v>9</v>
      </c>
      <c r="E15" s="55">
        <v>300</v>
      </c>
      <c r="F15" s="56">
        <v>56</v>
      </c>
      <c r="G15" s="57">
        <v>15.8</v>
      </c>
      <c r="H15" s="56">
        <v>77</v>
      </c>
      <c r="I15" s="55">
        <v>188</v>
      </c>
      <c r="J15" s="56">
        <v>142</v>
      </c>
      <c r="K15" s="57">
        <v>13.65</v>
      </c>
      <c r="L15" s="56">
        <v>1</v>
      </c>
      <c r="M15" s="57">
        <v>214.10999999999999</v>
      </c>
      <c r="N15" s="72">
        <v>65</v>
      </c>
    </row>
    <row r="16" spans="1:14" s="9" customFormat="1" ht="16.5" customHeight="1" x14ac:dyDescent="0.2">
      <c r="A16" s="68" t="s">
        <v>384</v>
      </c>
      <c r="B16" s="69" t="s">
        <v>28</v>
      </c>
      <c r="C16" s="55">
        <v>187</v>
      </c>
      <c r="D16" s="56">
        <v>26</v>
      </c>
      <c r="E16" s="55">
        <v>291</v>
      </c>
      <c r="F16" s="56">
        <v>90</v>
      </c>
      <c r="G16" s="57">
        <v>13.9</v>
      </c>
      <c r="H16" s="56">
        <v>113</v>
      </c>
      <c r="I16" s="55">
        <v>0</v>
      </c>
      <c r="J16" s="56">
        <v>154</v>
      </c>
      <c r="K16" s="57">
        <v>12.48</v>
      </c>
      <c r="L16" s="56">
        <v>15</v>
      </c>
      <c r="M16" s="57">
        <v>156.62000000000003</v>
      </c>
      <c r="N16" s="72">
        <v>98</v>
      </c>
    </row>
    <row r="17" spans="1:14" s="9" customFormat="1" ht="16.5" customHeight="1" x14ac:dyDescent="0.2">
      <c r="A17" s="68" t="s">
        <v>383</v>
      </c>
      <c r="B17" s="69" t="s">
        <v>28</v>
      </c>
      <c r="C17" s="55">
        <v>172</v>
      </c>
      <c r="D17" s="56">
        <v>109</v>
      </c>
      <c r="E17" s="55">
        <v>278</v>
      </c>
      <c r="F17" s="56">
        <v>127</v>
      </c>
      <c r="G17" s="57">
        <v>14.2</v>
      </c>
      <c r="H17" s="56">
        <v>108</v>
      </c>
      <c r="I17" s="55">
        <v>184</v>
      </c>
      <c r="J17" s="56">
        <v>145</v>
      </c>
      <c r="K17" s="57">
        <v>12</v>
      </c>
      <c r="L17" s="56">
        <v>36</v>
      </c>
      <c r="M17" s="57">
        <v>38.15</v>
      </c>
      <c r="N17" s="72">
        <v>132</v>
      </c>
    </row>
    <row r="18" spans="1:14" s="9" customFormat="1" ht="16.5" customHeight="1" x14ac:dyDescent="0.2">
      <c r="A18" s="68" t="s">
        <v>330</v>
      </c>
      <c r="B18" s="69" t="s">
        <v>27</v>
      </c>
      <c r="C18" s="55">
        <v>176</v>
      </c>
      <c r="D18" s="56">
        <v>88</v>
      </c>
      <c r="E18" s="55">
        <v>294</v>
      </c>
      <c r="F18" s="56">
        <v>82</v>
      </c>
      <c r="G18" s="57">
        <v>16.850000000000001</v>
      </c>
      <c r="H18" s="56">
        <v>58</v>
      </c>
      <c r="I18" s="55">
        <v>253</v>
      </c>
      <c r="J18" s="56">
        <v>15</v>
      </c>
      <c r="K18" s="57">
        <v>11.71</v>
      </c>
      <c r="L18" s="56">
        <v>61</v>
      </c>
      <c r="M18" s="57">
        <v>187.95</v>
      </c>
      <c r="N18" s="72">
        <v>78</v>
      </c>
    </row>
    <row r="19" spans="1:14" s="9" customFormat="1" ht="16.5" customHeight="1" x14ac:dyDescent="0.2">
      <c r="A19" s="68" t="s">
        <v>304</v>
      </c>
      <c r="B19" s="69" t="s">
        <v>20</v>
      </c>
      <c r="C19" s="55">
        <v>186</v>
      </c>
      <c r="D19" s="56">
        <v>32</v>
      </c>
      <c r="E19" s="55">
        <v>313</v>
      </c>
      <c r="F19" s="56">
        <v>22</v>
      </c>
      <c r="G19" s="57">
        <v>15.8</v>
      </c>
      <c r="H19" s="56">
        <v>77</v>
      </c>
      <c r="I19" s="55">
        <v>231</v>
      </c>
      <c r="J19" s="56">
        <v>63</v>
      </c>
      <c r="K19" s="57">
        <v>11.72</v>
      </c>
      <c r="L19" s="56">
        <v>60</v>
      </c>
      <c r="M19" s="57">
        <v>270.98</v>
      </c>
      <c r="N19" s="72">
        <v>39</v>
      </c>
    </row>
    <row r="20" spans="1:14" s="9" customFormat="1" ht="16.5" customHeight="1" x14ac:dyDescent="0.2">
      <c r="A20" s="68" t="s">
        <v>296</v>
      </c>
      <c r="B20" s="69" t="s">
        <v>20</v>
      </c>
      <c r="C20" s="55">
        <v>184</v>
      </c>
      <c r="D20" s="56">
        <v>41</v>
      </c>
      <c r="E20" s="55">
        <v>323</v>
      </c>
      <c r="F20" s="56">
        <v>6</v>
      </c>
      <c r="G20" s="57">
        <v>21.9</v>
      </c>
      <c r="H20" s="56">
        <v>5</v>
      </c>
      <c r="I20" s="55">
        <v>250</v>
      </c>
      <c r="J20" s="56">
        <v>16</v>
      </c>
      <c r="K20" s="57">
        <v>10.62</v>
      </c>
      <c r="L20" s="56">
        <v>143</v>
      </c>
      <c r="M20" s="57">
        <v>388.34000000000003</v>
      </c>
      <c r="N20" s="72">
        <v>5</v>
      </c>
    </row>
    <row r="21" spans="1:14" s="9" customFormat="1" ht="16.5" customHeight="1" x14ac:dyDescent="0.2">
      <c r="A21" s="68" t="s">
        <v>235</v>
      </c>
      <c r="B21" s="69" t="s">
        <v>22</v>
      </c>
      <c r="C21" s="55">
        <v>171</v>
      </c>
      <c r="D21" s="56">
        <v>117</v>
      </c>
      <c r="E21" s="55">
        <v>291</v>
      </c>
      <c r="F21" s="56">
        <v>90</v>
      </c>
      <c r="G21" s="57">
        <v>13.4</v>
      </c>
      <c r="H21" s="56">
        <v>119</v>
      </c>
      <c r="I21" s="55">
        <v>232</v>
      </c>
      <c r="J21" s="56">
        <v>60</v>
      </c>
      <c r="K21" s="57">
        <v>10.72</v>
      </c>
      <c r="L21" s="56">
        <v>137</v>
      </c>
      <c r="M21" s="57">
        <v>152.79000000000002</v>
      </c>
      <c r="N21" s="72">
        <v>100</v>
      </c>
    </row>
    <row r="22" spans="1:14" s="9" customFormat="1" ht="16.5" customHeight="1" x14ac:dyDescent="0.2">
      <c r="A22" s="68" t="s">
        <v>396</v>
      </c>
      <c r="B22" s="69" t="s">
        <v>392</v>
      </c>
      <c r="C22" s="55">
        <v>181</v>
      </c>
      <c r="D22" s="56">
        <v>54</v>
      </c>
      <c r="E22" s="55">
        <v>292</v>
      </c>
      <c r="F22" s="56">
        <v>88</v>
      </c>
      <c r="G22" s="57">
        <v>18.7</v>
      </c>
      <c r="H22" s="56">
        <v>29</v>
      </c>
      <c r="I22" s="55">
        <v>243</v>
      </c>
      <c r="J22" s="56">
        <v>29</v>
      </c>
      <c r="K22" s="57">
        <v>11.21</v>
      </c>
      <c r="L22" s="56">
        <v>111</v>
      </c>
      <c r="M22" s="57">
        <v>233.03499999999997</v>
      </c>
      <c r="N22" s="72">
        <v>55</v>
      </c>
    </row>
    <row r="23" spans="1:14" s="9" customFormat="1" ht="16.5" customHeight="1" x14ac:dyDescent="0.2">
      <c r="A23" s="68" t="s">
        <v>263</v>
      </c>
      <c r="B23" s="69" t="s">
        <v>30</v>
      </c>
      <c r="C23" s="55">
        <v>185</v>
      </c>
      <c r="D23" s="56">
        <v>36</v>
      </c>
      <c r="E23" s="55">
        <v>313</v>
      </c>
      <c r="F23" s="56">
        <v>22</v>
      </c>
      <c r="G23" s="57">
        <v>18.2</v>
      </c>
      <c r="H23" s="56">
        <v>32</v>
      </c>
      <c r="I23" s="55">
        <v>248</v>
      </c>
      <c r="J23" s="56">
        <v>19</v>
      </c>
      <c r="K23" s="57">
        <v>10.78</v>
      </c>
      <c r="L23" s="56">
        <v>133</v>
      </c>
      <c r="M23" s="57">
        <v>334.38000000000005</v>
      </c>
      <c r="N23" s="72">
        <v>20</v>
      </c>
    </row>
    <row r="24" spans="1:14" s="9" customFormat="1" ht="16.5" customHeight="1" x14ac:dyDescent="0.2">
      <c r="A24" s="68" t="s">
        <v>395</v>
      </c>
      <c r="B24" s="69" t="s">
        <v>392</v>
      </c>
      <c r="C24" s="55">
        <v>168</v>
      </c>
      <c r="D24" s="56">
        <v>129</v>
      </c>
      <c r="E24" s="55">
        <v>272</v>
      </c>
      <c r="F24" s="56">
        <v>133</v>
      </c>
      <c r="G24" s="57">
        <v>13.2</v>
      </c>
      <c r="H24" s="56">
        <v>123</v>
      </c>
      <c r="I24" s="55">
        <v>207</v>
      </c>
      <c r="J24" s="56">
        <v>119</v>
      </c>
      <c r="K24" s="57">
        <v>12.29</v>
      </c>
      <c r="L24" s="56">
        <v>22</v>
      </c>
      <c r="M24" s="57">
        <v>35.950000000000003</v>
      </c>
      <c r="N24" s="72">
        <v>134</v>
      </c>
    </row>
    <row r="25" spans="1:14" s="9" customFormat="1" ht="16.5" customHeight="1" x14ac:dyDescent="0.2">
      <c r="A25" s="68" t="s">
        <v>353</v>
      </c>
      <c r="B25" s="69" t="s">
        <v>31</v>
      </c>
      <c r="C25" s="55">
        <v>176</v>
      </c>
      <c r="D25" s="56">
        <v>88</v>
      </c>
      <c r="E25" s="55">
        <v>283</v>
      </c>
      <c r="F25" s="56">
        <v>121</v>
      </c>
      <c r="G25" s="57">
        <v>15.8</v>
      </c>
      <c r="H25" s="56">
        <v>77</v>
      </c>
      <c r="I25" s="55">
        <v>219</v>
      </c>
      <c r="J25" s="56">
        <v>97</v>
      </c>
      <c r="K25" s="57">
        <v>10.67</v>
      </c>
      <c r="L25" s="56">
        <v>140</v>
      </c>
      <c r="M25" s="57">
        <v>162.75500000000005</v>
      </c>
      <c r="N25" s="72">
        <v>95</v>
      </c>
    </row>
    <row r="26" spans="1:14" s="9" customFormat="1" ht="16.5" customHeight="1" x14ac:dyDescent="0.2">
      <c r="A26" s="68" t="s">
        <v>279</v>
      </c>
      <c r="B26" s="69" t="s">
        <v>23</v>
      </c>
      <c r="C26" s="55">
        <v>174</v>
      </c>
      <c r="D26" s="56">
        <v>99</v>
      </c>
      <c r="E26" s="55">
        <v>288</v>
      </c>
      <c r="F26" s="56">
        <v>107</v>
      </c>
      <c r="G26" s="57">
        <v>17.3</v>
      </c>
      <c r="H26" s="56">
        <v>47</v>
      </c>
      <c r="I26" s="55">
        <v>234</v>
      </c>
      <c r="J26" s="56">
        <v>55</v>
      </c>
      <c r="K26" s="57">
        <v>12.06</v>
      </c>
      <c r="L26" s="56">
        <v>31</v>
      </c>
      <c r="M26" s="57">
        <v>141.66</v>
      </c>
      <c r="N26" s="72">
        <v>106</v>
      </c>
    </row>
    <row r="27" spans="1:14" s="9" customFormat="1" ht="16.5" customHeight="1" x14ac:dyDescent="0.2">
      <c r="A27" s="68" t="s">
        <v>344</v>
      </c>
      <c r="B27" s="69" t="s">
        <v>31</v>
      </c>
      <c r="C27" s="55">
        <v>179</v>
      </c>
      <c r="D27" s="56">
        <v>71</v>
      </c>
      <c r="E27" s="55">
        <v>290</v>
      </c>
      <c r="F27" s="56">
        <v>97</v>
      </c>
      <c r="G27" s="57">
        <v>19.2</v>
      </c>
      <c r="H27" s="56">
        <v>23</v>
      </c>
      <c r="I27" s="55">
        <v>220</v>
      </c>
      <c r="J27" s="56">
        <v>92</v>
      </c>
      <c r="K27" s="57">
        <v>10.76</v>
      </c>
      <c r="L27" s="56">
        <v>135</v>
      </c>
      <c r="M27" s="57">
        <v>217.26000000000005</v>
      </c>
      <c r="N27" s="72">
        <v>63</v>
      </c>
    </row>
    <row r="28" spans="1:14" s="9" customFormat="1" ht="16.5" customHeight="1" x14ac:dyDescent="0.2">
      <c r="A28" s="68" t="s">
        <v>306</v>
      </c>
      <c r="B28" s="69" t="s">
        <v>20</v>
      </c>
      <c r="C28" s="55">
        <v>183</v>
      </c>
      <c r="D28" s="56">
        <v>45</v>
      </c>
      <c r="E28" s="55">
        <v>298</v>
      </c>
      <c r="F28" s="56">
        <v>65</v>
      </c>
      <c r="G28" s="57">
        <v>19.899999999999999</v>
      </c>
      <c r="H28" s="56">
        <v>17</v>
      </c>
      <c r="I28" s="55">
        <v>236</v>
      </c>
      <c r="J28" s="56">
        <v>46</v>
      </c>
      <c r="K28" s="57">
        <v>11.23</v>
      </c>
      <c r="L28" s="56">
        <v>108</v>
      </c>
      <c r="M28" s="57">
        <v>261.42500000000001</v>
      </c>
      <c r="N28" s="72">
        <v>44</v>
      </c>
    </row>
    <row r="29" spans="1:14" s="9" customFormat="1" ht="16.5" customHeight="1" x14ac:dyDescent="0.2">
      <c r="A29" s="68" t="s">
        <v>371</v>
      </c>
      <c r="B29" s="69" t="s">
        <v>32</v>
      </c>
      <c r="C29" s="55">
        <v>174</v>
      </c>
      <c r="D29" s="56">
        <v>99</v>
      </c>
      <c r="E29" s="55">
        <v>301</v>
      </c>
      <c r="F29" s="56">
        <v>51</v>
      </c>
      <c r="G29" s="57">
        <v>19</v>
      </c>
      <c r="H29" s="56">
        <v>24</v>
      </c>
      <c r="I29" s="55">
        <v>224</v>
      </c>
      <c r="J29" s="56">
        <v>78</v>
      </c>
      <c r="K29" s="57">
        <v>11.27</v>
      </c>
      <c r="L29" s="56">
        <v>100</v>
      </c>
      <c r="M29" s="57">
        <v>202.07500000000005</v>
      </c>
      <c r="N29" s="72">
        <v>72</v>
      </c>
    </row>
    <row r="30" spans="1:14" s="9" customFormat="1" ht="16.5" customHeight="1" x14ac:dyDescent="0.2">
      <c r="A30" s="68" t="s">
        <v>232</v>
      </c>
      <c r="B30" s="69" t="s">
        <v>22</v>
      </c>
      <c r="C30" s="55">
        <v>190</v>
      </c>
      <c r="D30" s="56">
        <v>9</v>
      </c>
      <c r="E30" s="55">
        <v>320</v>
      </c>
      <c r="F30" s="56">
        <v>10</v>
      </c>
      <c r="G30" s="57">
        <v>15</v>
      </c>
      <c r="H30" s="56">
        <v>93</v>
      </c>
      <c r="I30" s="55">
        <v>234</v>
      </c>
      <c r="J30" s="56">
        <v>55</v>
      </c>
      <c r="K30" s="57">
        <v>10.86</v>
      </c>
      <c r="L30" s="56">
        <v>130</v>
      </c>
      <c r="M30" s="57">
        <v>346.64000000000004</v>
      </c>
      <c r="N30" s="72">
        <v>15</v>
      </c>
    </row>
    <row r="31" spans="1:14" s="9" customFormat="1" ht="16.5" customHeight="1" x14ac:dyDescent="0.2">
      <c r="A31" s="68" t="s">
        <v>230</v>
      </c>
      <c r="B31" s="69" t="s">
        <v>22</v>
      </c>
      <c r="C31" s="55">
        <v>176</v>
      </c>
      <c r="D31" s="56">
        <v>88</v>
      </c>
      <c r="E31" s="55">
        <v>288</v>
      </c>
      <c r="F31" s="56">
        <v>107</v>
      </c>
      <c r="G31" s="57">
        <v>16</v>
      </c>
      <c r="H31" s="56">
        <v>70</v>
      </c>
      <c r="I31" s="55">
        <v>216</v>
      </c>
      <c r="J31" s="56">
        <v>101</v>
      </c>
      <c r="K31" s="57">
        <v>11.42</v>
      </c>
      <c r="L31" s="56">
        <v>86</v>
      </c>
      <c r="M31" s="57">
        <v>144.40000000000006</v>
      </c>
      <c r="N31" s="72">
        <v>104</v>
      </c>
    </row>
    <row r="32" spans="1:14" s="9" customFormat="1" ht="16.5" customHeight="1" x14ac:dyDescent="0.2">
      <c r="A32" s="68" t="s">
        <v>243</v>
      </c>
      <c r="B32" s="69" t="s">
        <v>26</v>
      </c>
      <c r="C32" s="55">
        <v>177</v>
      </c>
      <c r="D32" s="56">
        <v>83</v>
      </c>
      <c r="E32" s="55">
        <v>285</v>
      </c>
      <c r="F32" s="56">
        <v>116</v>
      </c>
      <c r="G32" s="57">
        <v>8.6999999999999993</v>
      </c>
      <c r="H32" s="56">
        <v>151</v>
      </c>
      <c r="I32" s="55">
        <v>193</v>
      </c>
      <c r="J32" s="56">
        <v>137</v>
      </c>
      <c r="K32" s="57">
        <v>12.17</v>
      </c>
      <c r="L32" s="56">
        <v>24</v>
      </c>
      <c r="M32" s="57">
        <v>72.599999999999994</v>
      </c>
      <c r="N32" s="72">
        <v>127</v>
      </c>
    </row>
    <row r="33" spans="1:14" s="9" customFormat="1" ht="16.5" customHeight="1" x14ac:dyDescent="0.2">
      <c r="A33" s="68" t="s">
        <v>262</v>
      </c>
      <c r="B33" s="69" t="s">
        <v>30</v>
      </c>
      <c r="C33" s="55">
        <v>185</v>
      </c>
      <c r="D33" s="56">
        <v>36</v>
      </c>
      <c r="E33" s="55">
        <v>304</v>
      </c>
      <c r="F33" s="56">
        <v>47</v>
      </c>
      <c r="G33" s="57">
        <v>19.3</v>
      </c>
      <c r="H33" s="56">
        <v>21</v>
      </c>
      <c r="I33" s="55">
        <v>228</v>
      </c>
      <c r="J33" s="56">
        <v>66</v>
      </c>
      <c r="K33" s="57">
        <v>11.64</v>
      </c>
      <c r="L33" s="56">
        <v>70</v>
      </c>
      <c r="M33" s="57">
        <v>261.75</v>
      </c>
      <c r="N33" s="72">
        <v>43</v>
      </c>
    </row>
    <row r="34" spans="1:14" s="9" customFormat="1" ht="16.5" customHeight="1" x14ac:dyDescent="0.2">
      <c r="A34" s="68" t="s">
        <v>407</v>
      </c>
      <c r="B34" s="69" t="s">
        <v>392</v>
      </c>
      <c r="C34" s="55">
        <v>187</v>
      </c>
      <c r="D34" s="56">
        <v>26</v>
      </c>
      <c r="E34" s="55">
        <v>319</v>
      </c>
      <c r="F34" s="56">
        <v>12</v>
      </c>
      <c r="G34" s="57">
        <v>17.2</v>
      </c>
      <c r="H34" s="56">
        <v>51</v>
      </c>
      <c r="I34" s="55">
        <v>240</v>
      </c>
      <c r="J34" s="56">
        <v>39</v>
      </c>
      <c r="K34" s="57">
        <v>10.88</v>
      </c>
      <c r="L34" s="56">
        <v>128</v>
      </c>
      <c r="M34" s="57">
        <v>345.13</v>
      </c>
      <c r="N34" s="72">
        <v>17</v>
      </c>
    </row>
    <row r="35" spans="1:14" s="9" customFormat="1" ht="16.5" customHeight="1" x14ac:dyDescent="0.2">
      <c r="A35" s="68" t="s">
        <v>360</v>
      </c>
      <c r="B35" s="69" t="s">
        <v>354</v>
      </c>
      <c r="C35" s="55">
        <v>168</v>
      </c>
      <c r="D35" s="56">
        <v>129</v>
      </c>
      <c r="E35" s="55">
        <v>286</v>
      </c>
      <c r="F35" s="56">
        <v>110</v>
      </c>
      <c r="G35" s="57">
        <v>10.6</v>
      </c>
      <c r="H35" s="56">
        <v>142</v>
      </c>
      <c r="I35" s="55">
        <v>221</v>
      </c>
      <c r="J35" s="56">
        <v>88</v>
      </c>
      <c r="K35" s="57">
        <v>11.38</v>
      </c>
      <c r="L35" s="56">
        <v>88</v>
      </c>
      <c r="M35" s="57">
        <v>79.23</v>
      </c>
      <c r="N35" s="72">
        <v>126</v>
      </c>
    </row>
    <row r="36" spans="1:14" s="9" customFormat="1" ht="16.5" customHeight="1" x14ac:dyDescent="0.2">
      <c r="A36" s="68" t="s">
        <v>364</v>
      </c>
      <c r="B36" s="69" t="s">
        <v>354</v>
      </c>
      <c r="C36" s="55">
        <v>182</v>
      </c>
      <c r="D36" s="56">
        <v>49</v>
      </c>
      <c r="E36" s="55">
        <v>298</v>
      </c>
      <c r="F36" s="56">
        <v>65</v>
      </c>
      <c r="G36" s="57">
        <v>13.5</v>
      </c>
      <c r="H36" s="56">
        <v>117</v>
      </c>
      <c r="I36" s="55">
        <v>215</v>
      </c>
      <c r="J36" s="56">
        <v>103</v>
      </c>
      <c r="K36" s="57">
        <v>11.65</v>
      </c>
      <c r="L36" s="56">
        <v>67</v>
      </c>
      <c r="M36" s="57">
        <v>180.50500000000005</v>
      </c>
      <c r="N36" s="72">
        <v>82</v>
      </c>
    </row>
    <row r="37" spans="1:14" s="9" customFormat="1" ht="16.5" customHeight="1" x14ac:dyDescent="0.2">
      <c r="A37" s="68" t="s">
        <v>239</v>
      </c>
      <c r="B37" s="69" t="s">
        <v>26</v>
      </c>
      <c r="C37" s="55">
        <v>171</v>
      </c>
      <c r="D37" s="56">
        <v>117</v>
      </c>
      <c r="E37" s="55">
        <v>296</v>
      </c>
      <c r="F37" s="56">
        <v>75</v>
      </c>
      <c r="G37" s="57">
        <v>12</v>
      </c>
      <c r="H37" s="56">
        <v>136</v>
      </c>
      <c r="I37" s="55">
        <v>258</v>
      </c>
      <c r="J37" s="56">
        <v>9</v>
      </c>
      <c r="K37" s="57">
        <v>11.3</v>
      </c>
      <c r="L37" s="56">
        <v>95</v>
      </c>
      <c r="M37" s="57">
        <v>157.83000000000001</v>
      </c>
      <c r="N37" s="72">
        <v>97</v>
      </c>
    </row>
    <row r="38" spans="1:14" s="9" customFormat="1" ht="16.5" customHeight="1" x14ac:dyDescent="0.2">
      <c r="A38" s="68" t="s">
        <v>260</v>
      </c>
      <c r="B38" s="69" t="s">
        <v>30</v>
      </c>
      <c r="C38" s="55">
        <v>180</v>
      </c>
      <c r="D38" s="56">
        <v>60</v>
      </c>
      <c r="E38" s="55">
        <v>322</v>
      </c>
      <c r="F38" s="56">
        <v>7</v>
      </c>
      <c r="G38" s="57">
        <v>17.8</v>
      </c>
      <c r="H38" s="56">
        <v>37</v>
      </c>
      <c r="I38" s="55">
        <v>274</v>
      </c>
      <c r="J38" s="56">
        <v>1</v>
      </c>
      <c r="K38" s="57">
        <v>10</v>
      </c>
      <c r="L38" s="56">
        <v>154</v>
      </c>
      <c r="M38" s="57">
        <v>385.61</v>
      </c>
      <c r="N38" s="72">
        <v>7</v>
      </c>
    </row>
    <row r="39" spans="1:14" s="9" customFormat="1" ht="16.5" customHeight="1" x14ac:dyDescent="0.2">
      <c r="A39" s="68" t="s">
        <v>277</v>
      </c>
      <c r="B39" s="69" t="s">
        <v>23</v>
      </c>
      <c r="C39" s="55">
        <v>172</v>
      </c>
      <c r="D39" s="56">
        <v>109</v>
      </c>
      <c r="E39" s="55">
        <v>283</v>
      </c>
      <c r="F39" s="56">
        <v>121</v>
      </c>
      <c r="G39" s="57">
        <v>16.600000000000001</v>
      </c>
      <c r="H39" s="56">
        <v>61</v>
      </c>
      <c r="I39" s="55">
        <v>217</v>
      </c>
      <c r="J39" s="56">
        <v>100</v>
      </c>
      <c r="K39" s="57">
        <v>11.85</v>
      </c>
      <c r="L39" s="56">
        <v>49</v>
      </c>
      <c r="M39" s="57">
        <v>96.740000000000009</v>
      </c>
      <c r="N39" s="72">
        <v>118</v>
      </c>
    </row>
    <row r="40" spans="1:14" s="9" customFormat="1" ht="16.5" customHeight="1" x14ac:dyDescent="0.2">
      <c r="A40" s="68" t="s">
        <v>316</v>
      </c>
      <c r="B40" s="69" t="s">
        <v>17</v>
      </c>
      <c r="C40" s="55">
        <v>194</v>
      </c>
      <c r="D40" s="56">
        <v>3</v>
      </c>
      <c r="E40" s="55">
        <v>324</v>
      </c>
      <c r="F40" s="56">
        <v>5</v>
      </c>
      <c r="G40" s="57">
        <v>14.3</v>
      </c>
      <c r="H40" s="56">
        <v>106</v>
      </c>
      <c r="I40" s="55">
        <v>235</v>
      </c>
      <c r="J40" s="56">
        <v>51</v>
      </c>
      <c r="K40" s="57">
        <v>11.43</v>
      </c>
      <c r="L40" s="56">
        <v>85</v>
      </c>
      <c r="M40" s="57">
        <v>353.21500000000003</v>
      </c>
      <c r="N40" s="72">
        <v>12</v>
      </c>
    </row>
    <row r="41" spans="1:14" s="9" customFormat="1" ht="16.5" customHeight="1" x14ac:dyDescent="0.2">
      <c r="A41" s="68" t="s">
        <v>224</v>
      </c>
      <c r="B41" s="69" t="s">
        <v>25</v>
      </c>
      <c r="C41" s="55">
        <v>167</v>
      </c>
      <c r="D41" s="56">
        <v>137</v>
      </c>
      <c r="E41" s="55">
        <v>279</v>
      </c>
      <c r="F41" s="56">
        <v>125</v>
      </c>
      <c r="G41" s="57">
        <v>11.5</v>
      </c>
      <c r="H41" s="56">
        <v>140</v>
      </c>
      <c r="I41" s="55">
        <v>222</v>
      </c>
      <c r="J41" s="56">
        <v>84</v>
      </c>
      <c r="K41" s="57">
        <v>12.49</v>
      </c>
      <c r="L41" s="56">
        <v>14</v>
      </c>
      <c r="M41" s="57">
        <v>47.63000000000001</v>
      </c>
      <c r="N41" s="72">
        <v>131</v>
      </c>
    </row>
    <row r="42" spans="1:14" s="9" customFormat="1" ht="16.5" customHeight="1" x14ac:dyDescent="0.2">
      <c r="A42" s="68" t="s">
        <v>223</v>
      </c>
      <c r="B42" s="69" t="s">
        <v>25</v>
      </c>
      <c r="C42" s="55">
        <v>171</v>
      </c>
      <c r="D42" s="56">
        <v>117</v>
      </c>
      <c r="E42" s="55">
        <v>290</v>
      </c>
      <c r="F42" s="56">
        <v>97</v>
      </c>
      <c r="G42" s="57">
        <v>16.100000000000001</v>
      </c>
      <c r="H42" s="56">
        <v>69</v>
      </c>
      <c r="I42" s="55">
        <v>225</v>
      </c>
      <c r="J42" s="56">
        <v>75</v>
      </c>
      <c r="K42" s="57">
        <v>10.37</v>
      </c>
      <c r="L42" s="56">
        <v>150</v>
      </c>
      <c r="M42" s="57">
        <v>174.63500000000008</v>
      </c>
      <c r="N42" s="72">
        <v>88</v>
      </c>
    </row>
    <row r="43" spans="1:14" s="9" customFormat="1" ht="16.5" customHeight="1" x14ac:dyDescent="0.2">
      <c r="A43" s="68" t="s">
        <v>338</v>
      </c>
      <c r="B43" s="69" t="s">
        <v>27</v>
      </c>
      <c r="C43" s="55">
        <v>176</v>
      </c>
      <c r="D43" s="56">
        <v>88</v>
      </c>
      <c r="E43" s="55">
        <v>291</v>
      </c>
      <c r="F43" s="56">
        <v>90</v>
      </c>
      <c r="G43" s="57">
        <v>17.5</v>
      </c>
      <c r="H43" s="56">
        <v>43</v>
      </c>
      <c r="I43" s="55">
        <v>236</v>
      </c>
      <c r="J43" s="56">
        <v>46</v>
      </c>
      <c r="K43" s="57">
        <v>10.49</v>
      </c>
      <c r="L43" s="56">
        <v>147</v>
      </c>
      <c r="M43" s="57">
        <v>218.69500000000005</v>
      </c>
      <c r="N43" s="72">
        <v>61</v>
      </c>
    </row>
    <row r="44" spans="1:14" s="9" customFormat="1" ht="16.5" customHeight="1" x14ac:dyDescent="0.2">
      <c r="A44" s="68" t="s">
        <v>387</v>
      </c>
      <c r="B44" s="69" t="s">
        <v>28</v>
      </c>
      <c r="C44" s="55">
        <v>178</v>
      </c>
      <c r="D44" s="56">
        <v>77</v>
      </c>
      <c r="E44" s="55">
        <v>297</v>
      </c>
      <c r="F44" s="56">
        <v>70</v>
      </c>
      <c r="G44" s="57">
        <v>15</v>
      </c>
      <c r="H44" s="56">
        <v>93</v>
      </c>
      <c r="I44" s="55">
        <v>224</v>
      </c>
      <c r="J44" s="56">
        <v>78</v>
      </c>
      <c r="K44" s="57">
        <v>11.02</v>
      </c>
      <c r="L44" s="56">
        <v>121</v>
      </c>
      <c r="M44" s="57">
        <v>198.85000000000008</v>
      </c>
      <c r="N44" s="72">
        <v>74</v>
      </c>
    </row>
    <row r="45" spans="1:14" s="9" customFormat="1" ht="16.5" customHeight="1" x14ac:dyDescent="0.2">
      <c r="A45" s="68" t="s">
        <v>288</v>
      </c>
      <c r="B45" s="69" t="s">
        <v>29</v>
      </c>
      <c r="C45" s="55">
        <v>168</v>
      </c>
      <c r="D45" s="56">
        <v>129</v>
      </c>
      <c r="E45" s="55">
        <v>286</v>
      </c>
      <c r="F45" s="56">
        <v>110</v>
      </c>
      <c r="G45" s="57">
        <v>15.8</v>
      </c>
      <c r="H45" s="56">
        <v>77</v>
      </c>
      <c r="I45" s="55">
        <v>227</v>
      </c>
      <c r="J45" s="56">
        <v>70</v>
      </c>
      <c r="K45" s="57">
        <v>11.07</v>
      </c>
      <c r="L45" s="56">
        <v>120</v>
      </c>
      <c r="M45" s="57">
        <v>128.60500000000002</v>
      </c>
      <c r="N45" s="72">
        <v>112</v>
      </c>
    </row>
    <row r="46" spans="1:14" s="9" customFormat="1" ht="16.5" customHeight="1" x14ac:dyDescent="0.2">
      <c r="A46" s="68" t="s">
        <v>231</v>
      </c>
      <c r="B46" s="69" t="s">
        <v>22</v>
      </c>
      <c r="C46" s="55">
        <v>170</v>
      </c>
      <c r="D46" s="56">
        <v>124</v>
      </c>
      <c r="E46" s="55">
        <v>269</v>
      </c>
      <c r="F46" s="56">
        <v>136</v>
      </c>
      <c r="G46" s="57">
        <v>13</v>
      </c>
      <c r="H46" s="56">
        <v>125</v>
      </c>
      <c r="I46" s="55">
        <v>195</v>
      </c>
      <c r="J46" s="56">
        <v>136</v>
      </c>
      <c r="K46" s="57">
        <v>12.03</v>
      </c>
      <c r="L46" s="56">
        <v>33</v>
      </c>
      <c r="M46" s="57">
        <v>23.930000000000003</v>
      </c>
      <c r="N46" s="72">
        <v>139</v>
      </c>
    </row>
    <row r="47" spans="1:14" s="9" customFormat="1" ht="16.5" customHeight="1" x14ac:dyDescent="0.2">
      <c r="A47" s="68" t="s">
        <v>339</v>
      </c>
      <c r="B47" s="69" t="s">
        <v>27</v>
      </c>
      <c r="C47" s="55">
        <v>186</v>
      </c>
      <c r="D47" s="56">
        <v>32</v>
      </c>
      <c r="E47" s="55">
        <v>311</v>
      </c>
      <c r="F47" s="56">
        <v>27</v>
      </c>
      <c r="G47" s="57">
        <v>19.45</v>
      </c>
      <c r="H47" s="56">
        <v>19</v>
      </c>
      <c r="I47" s="55">
        <v>220</v>
      </c>
      <c r="J47" s="56">
        <v>92</v>
      </c>
      <c r="K47" s="57">
        <v>11.85</v>
      </c>
      <c r="L47" s="56">
        <v>49</v>
      </c>
      <c r="M47" s="57">
        <v>274.32499999999999</v>
      </c>
      <c r="N47" s="72">
        <v>36</v>
      </c>
    </row>
    <row r="48" spans="1:14" s="9" customFormat="1" ht="16.5" customHeight="1" x14ac:dyDescent="0.2">
      <c r="A48" s="68" t="s">
        <v>308</v>
      </c>
      <c r="B48" s="69" t="s">
        <v>20</v>
      </c>
      <c r="C48" s="55">
        <v>187</v>
      </c>
      <c r="D48" s="56">
        <v>26</v>
      </c>
      <c r="E48" s="55">
        <v>322</v>
      </c>
      <c r="F48" s="56">
        <v>7</v>
      </c>
      <c r="G48" s="57">
        <v>22.1</v>
      </c>
      <c r="H48" s="56">
        <v>4</v>
      </c>
      <c r="I48" s="55">
        <v>242</v>
      </c>
      <c r="J48" s="56">
        <v>32</v>
      </c>
      <c r="K48" s="57">
        <v>11.26</v>
      </c>
      <c r="L48" s="56">
        <v>101</v>
      </c>
      <c r="M48" s="57">
        <v>369.6</v>
      </c>
      <c r="N48" s="72">
        <v>10</v>
      </c>
    </row>
    <row r="49" spans="1:14" s="9" customFormat="1" ht="16.5" customHeight="1" x14ac:dyDescent="0.2">
      <c r="A49" s="68" t="s">
        <v>326</v>
      </c>
      <c r="B49" s="69" t="s">
        <v>27</v>
      </c>
      <c r="C49" s="55">
        <v>194</v>
      </c>
      <c r="D49" s="56">
        <v>3</v>
      </c>
      <c r="E49" s="55">
        <v>317</v>
      </c>
      <c r="F49" s="56">
        <v>16</v>
      </c>
      <c r="G49" s="57">
        <v>18.899999999999999</v>
      </c>
      <c r="H49" s="56">
        <v>27</v>
      </c>
      <c r="I49" s="55">
        <v>238</v>
      </c>
      <c r="J49" s="56">
        <v>41</v>
      </c>
      <c r="K49" s="57">
        <v>10.98</v>
      </c>
      <c r="L49" s="56">
        <v>123</v>
      </c>
      <c r="M49" s="57">
        <v>382.70000000000005</v>
      </c>
      <c r="N49" s="72">
        <v>8</v>
      </c>
    </row>
    <row r="50" spans="1:14" s="9" customFormat="1" ht="16.5" customHeight="1" x14ac:dyDescent="0.2">
      <c r="A50" s="68" t="s">
        <v>287</v>
      </c>
      <c r="B50" s="69" t="s">
        <v>29</v>
      </c>
      <c r="C50" s="55">
        <v>181</v>
      </c>
      <c r="D50" s="56">
        <v>54</v>
      </c>
      <c r="E50" s="55">
        <v>308</v>
      </c>
      <c r="F50" s="56">
        <v>39</v>
      </c>
      <c r="G50" s="57">
        <v>18.3</v>
      </c>
      <c r="H50" s="56">
        <v>31</v>
      </c>
      <c r="I50" s="55">
        <v>245</v>
      </c>
      <c r="J50" s="56">
        <v>22</v>
      </c>
      <c r="K50" s="57">
        <v>11.26</v>
      </c>
      <c r="L50" s="56">
        <v>101</v>
      </c>
      <c r="M50" s="57">
        <v>275.92000000000007</v>
      </c>
      <c r="N50" s="72">
        <v>35</v>
      </c>
    </row>
    <row r="51" spans="1:14" s="9" customFormat="1" ht="16.5" customHeight="1" x14ac:dyDescent="0.2">
      <c r="A51" s="68" t="s">
        <v>329</v>
      </c>
      <c r="B51" s="69" t="s">
        <v>27</v>
      </c>
      <c r="C51" s="55">
        <v>190</v>
      </c>
      <c r="D51" s="56">
        <v>9</v>
      </c>
      <c r="E51" s="55">
        <v>327</v>
      </c>
      <c r="F51" s="56">
        <v>1</v>
      </c>
      <c r="G51" s="57">
        <v>23.85</v>
      </c>
      <c r="H51" s="56">
        <v>2</v>
      </c>
      <c r="I51" s="55">
        <v>250</v>
      </c>
      <c r="J51" s="56">
        <v>16</v>
      </c>
      <c r="K51" s="57">
        <v>10.51</v>
      </c>
      <c r="L51" s="56">
        <v>146</v>
      </c>
      <c r="M51" s="57">
        <v>449.50000000000006</v>
      </c>
      <c r="N51" s="72">
        <v>1</v>
      </c>
    </row>
    <row r="52" spans="1:14" s="9" customFormat="1" ht="16.5" customHeight="1" x14ac:dyDescent="0.2">
      <c r="A52" s="68" t="s">
        <v>313</v>
      </c>
      <c r="B52" s="69" t="s">
        <v>17</v>
      </c>
      <c r="C52" s="55">
        <v>181</v>
      </c>
      <c r="D52" s="56">
        <v>54</v>
      </c>
      <c r="E52" s="55">
        <v>298</v>
      </c>
      <c r="F52" s="56">
        <v>65</v>
      </c>
      <c r="G52" s="57">
        <v>15.8</v>
      </c>
      <c r="H52" s="56">
        <v>77</v>
      </c>
      <c r="I52" s="55">
        <v>233</v>
      </c>
      <c r="J52" s="56">
        <v>59</v>
      </c>
      <c r="K52" s="57">
        <v>12.14</v>
      </c>
      <c r="L52" s="56">
        <v>27</v>
      </c>
      <c r="M52" s="57">
        <v>198.96</v>
      </c>
      <c r="N52" s="72">
        <v>73</v>
      </c>
    </row>
    <row r="53" spans="1:14" s="9" customFormat="1" ht="16.5" customHeight="1" x14ac:dyDescent="0.2">
      <c r="A53" s="68" t="s">
        <v>282</v>
      </c>
      <c r="B53" s="69" t="s">
        <v>29</v>
      </c>
      <c r="C53" s="55">
        <v>176</v>
      </c>
      <c r="D53" s="56">
        <v>88</v>
      </c>
      <c r="E53" s="55">
        <v>300</v>
      </c>
      <c r="F53" s="56">
        <v>56</v>
      </c>
      <c r="G53" s="57">
        <v>15.3</v>
      </c>
      <c r="H53" s="56">
        <v>92</v>
      </c>
      <c r="I53" s="55">
        <v>216</v>
      </c>
      <c r="J53" s="56">
        <v>101</v>
      </c>
      <c r="K53" s="57">
        <v>11.47</v>
      </c>
      <c r="L53" s="56">
        <v>82</v>
      </c>
      <c r="M53" s="57">
        <v>172.255</v>
      </c>
      <c r="N53" s="72">
        <v>89</v>
      </c>
    </row>
    <row r="54" spans="1:14" s="9" customFormat="1" ht="16.5" customHeight="1" x14ac:dyDescent="0.2">
      <c r="A54" s="68" t="s">
        <v>352</v>
      </c>
      <c r="B54" s="69" t="s">
        <v>31</v>
      </c>
      <c r="C54" s="55">
        <v>188</v>
      </c>
      <c r="D54" s="56">
        <v>19</v>
      </c>
      <c r="E54" s="55">
        <v>300</v>
      </c>
      <c r="F54" s="56">
        <v>56</v>
      </c>
      <c r="G54" s="57">
        <v>21.3</v>
      </c>
      <c r="H54" s="56">
        <v>11</v>
      </c>
      <c r="I54" s="55">
        <v>221</v>
      </c>
      <c r="J54" s="56">
        <v>88</v>
      </c>
      <c r="K54" s="57">
        <v>10.93</v>
      </c>
      <c r="L54" s="56">
        <v>126</v>
      </c>
      <c r="M54" s="57">
        <v>302.36500000000007</v>
      </c>
      <c r="N54" s="72">
        <v>28</v>
      </c>
    </row>
    <row r="55" spans="1:14" s="9" customFormat="1" ht="16.5" customHeight="1" x14ac:dyDescent="0.2">
      <c r="A55" s="68" t="s">
        <v>276</v>
      </c>
      <c r="B55" s="69" t="s">
        <v>23</v>
      </c>
      <c r="C55" s="55">
        <v>172</v>
      </c>
      <c r="D55" s="56">
        <v>109</v>
      </c>
      <c r="E55" s="55">
        <v>285</v>
      </c>
      <c r="F55" s="56">
        <v>116</v>
      </c>
      <c r="G55" s="57">
        <v>12.2</v>
      </c>
      <c r="H55" s="56">
        <v>132</v>
      </c>
      <c r="I55" s="55">
        <v>232</v>
      </c>
      <c r="J55" s="56">
        <v>60</v>
      </c>
      <c r="K55" s="57">
        <v>11.75</v>
      </c>
      <c r="L55" s="56">
        <v>59</v>
      </c>
      <c r="M55" s="57">
        <v>91.175000000000026</v>
      </c>
      <c r="N55" s="72">
        <v>123</v>
      </c>
    </row>
    <row r="56" spans="1:14" s="9" customFormat="1" ht="16.5" customHeight="1" x14ac:dyDescent="0.2">
      <c r="A56" s="68" t="s">
        <v>258</v>
      </c>
      <c r="B56" s="69" t="s">
        <v>30</v>
      </c>
      <c r="C56" s="55">
        <v>186</v>
      </c>
      <c r="D56" s="56">
        <v>32</v>
      </c>
      <c r="E56" s="55">
        <v>309</v>
      </c>
      <c r="F56" s="56">
        <v>34</v>
      </c>
      <c r="G56" s="57">
        <v>17</v>
      </c>
      <c r="H56" s="56">
        <v>55</v>
      </c>
      <c r="I56" s="55">
        <v>228</v>
      </c>
      <c r="J56" s="56">
        <v>66</v>
      </c>
      <c r="K56" s="57">
        <v>10.88</v>
      </c>
      <c r="L56" s="56">
        <v>128</v>
      </c>
      <c r="M56" s="57">
        <v>299.06000000000006</v>
      </c>
      <c r="N56" s="72">
        <v>29</v>
      </c>
    </row>
    <row r="57" spans="1:14" s="9" customFormat="1" ht="16.5" customHeight="1" x14ac:dyDescent="0.2">
      <c r="A57" s="68" t="s">
        <v>244</v>
      </c>
      <c r="B57" s="69" t="s">
        <v>26</v>
      </c>
      <c r="C57" s="55">
        <v>180</v>
      </c>
      <c r="D57" s="56">
        <v>60</v>
      </c>
      <c r="E57" s="55">
        <v>285</v>
      </c>
      <c r="F57" s="56">
        <v>116</v>
      </c>
      <c r="G57" s="57">
        <v>14.9</v>
      </c>
      <c r="H57" s="56">
        <v>95</v>
      </c>
      <c r="I57" s="55">
        <v>198</v>
      </c>
      <c r="J57" s="56">
        <v>131</v>
      </c>
      <c r="K57" s="57">
        <v>11.91</v>
      </c>
      <c r="L57" s="56">
        <v>43</v>
      </c>
      <c r="M57" s="57">
        <v>119.37</v>
      </c>
      <c r="N57" s="72">
        <v>116</v>
      </c>
    </row>
    <row r="58" spans="1:14" s="9" customFormat="1" ht="16.5" customHeight="1" x14ac:dyDescent="0.2">
      <c r="A58" s="68" t="s">
        <v>259</v>
      </c>
      <c r="B58" s="69" t="s">
        <v>30</v>
      </c>
      <c r="C58" s="55">
        <v>185</v>
      </c>
      <c r="D58" s="56">
        <v>36</v>
      </c>
      <c r="E58" s="55">
        <v>309</v>
      </c>
      <c r="F58" s="56">
        <v>34</v>
      </c>
      <c r="G58" s="57">
        <v>18.600000000000001</v>
      </c>
      <c r="H58" s="56">
        <v>30</v>
      </c>
      <c r="I58" s="55">
        <v>235</v>
      </c>
      <c r="J58" s="56">
        <v>51</v>
      </c>
      <c r="K58" s="57">
        <v>10.35</v>
      </c>
      <c r="L58" s="56">
        <v>151</v>
      </c>
      <c r="M58" s="57">
        <v>331.56500000000005</v>
      </c>
      <c r="N58" s="72">
        <v>21</v>
      </c>
    </row>
    <row r="59" spans="1:14" s="9" customFormat="1" ht="16.5" customHeight="1" x14ac:dyDescent="0.2">
      <c r="A59" s="68" t="s">
        <v>362</v>
      </c>
      <c r="B59" s="69" t="s">
        <v>354</v>
      </c>
      <c r="C59" s="55">
        <v>190</v>
      </c>
      <c r="D59" s="56">
        <v>9</v>
      </c>
      <c r="E59" s="55">
        <v>317</v>
      </c>
      <c r="F59" s="56">
        <v>16</v>
      </c>
      <c r="G59" s="57">
        <v>24.5</v>
      </c>
      <c r="H59" s="56">
        <v>1</v>
      </c>
      <c r="I59" s="55">
        <v>220</v>
      </c>
      <c r="J59" s="56">
        <v>92</v>
      </c>
      <c r="K59" s="57">
        <v>11.64</v>
      </c>
      <c r="L59" s="56">
        <v>70</v>
      </c>
      <c r="M59" s="57">
        <v>351.06999999999994</v>
      </c>
      <c r="N59" s="72">
        <v>14</v>
      </c>
    </row>
    <row r="60" spans="1:14" s="9" customFormat="1" ht="16.5" customHeight="1" x14ac:dyDescent="0.2">
      <c r="A60" s="68" t="s">
        <v>401</v>
      </c>
      <c r="B60" s="69" t="s">
        <v>392</v>
      </c>
      <c r="C60" s="55">
        <v>183</v>
      </c>
      <c r="D60" s="56">
        <v>45</v>
      </c>
      <c r="E60" s="55">
        <v>301</v>
      </c>
      <c r="F60" s="56">
        <v>51</v>
      </c>
      <c r="G60" s="57">
        <v>20.3</v>
      </c>
      <c r="H60" s="56">
        <v>14</v>
      </c>
      <c r="I60" s="55">
        <v>220</v>
      </c>
      <c r="J60" s="56">
        <v>92</v>
      </c>
      <c r="K60" s="57">
        <v>11.65</v>
      </c>
      <c r="L60" s="56">
        <v>67</v>
      </c>
      <c r="M60" s="57">
        <v>240.58500000000004</v>
      </c>
      <c r="N60" s="72">
        <v>52</v>
      </c>
    </row>
    <row r="61" spans="1:14" s="9" customFormat="1" ht="16.5" customHeight="1" x14ac:dyDescent="0.2">
      <c r="A61" s="68" t="s">
        <v>400</v>
      </c>
      <c r="B61" s="69" t="s">
        <v>392</v>
      </c>
      <c r="C61" s="55">
        <v>168</v>
      </c>
      <c r="D61" s="56">
        <v>129</v>
      </c>
      <c r="E61" s="55">
        <v>283</v>
      </c>
      <c r="F61" s="56">
        <v>121</v>
      </c>
      <c r="G61" s="57">
        <v>18</v>
      </c>
      <c r="H61" s="56">
        <v>36</v>
      </c>
      <c r="I61" s="55">
        <v>228</v>
      </c>
      <c r="J61" s="56">
        <v>66</v>
      </c>
      <c r="K61" s="57">
        <v>10.63</v>
      </c>
      <c r="L61" s="56">
        <v>142</v>
      </c>
      <c r="M61" s="57">
        <v>152.63500000000002</v>
      </c>
      <c r="N61" s="72">
        <v>101</v>
      </c>
    </row>
    <row r="62" spans="1:14" s="9" customFormat="1" ht="16.5" customHeight="1" x14ac:dyDescent="0.2">
      <c r="A62" s="68" t="s">
        <v>388</v>
      </c>
      <c r="B62" s="69" t="s">
        <v>28</v>
      </c>
      <c r="C62" s="55">
        <v>187</v>
      </c>
      <c r="D62" s="56">
        <v>26</v>
      </c>
      <c r="E62" s="55">
        <v>314</v>
      </c>
      <c r="F62" s="56">
        <v>21</v>
      </c>
      <c r="G62" s="57">
        <v>16.2</v>
      </c>
      <c r="H62" s="56">
        <v>68</v>
      </c>
      <c r="I62" s="55">
        <v>241</v>
      </c>
      <c r="J62" s="56">
        <v>36</v>
      </c>
      <c r="K62" s="57">
        <v>11.12</v>
      </c>
      <c r="L62" s="56">
        <v>116</v>
      </c>
      <c r="M62" s="57">
        <v>315.72000000000014</v>
      </c>
      <c r="N62" s="72">
        <v>24</v>
      </c>
    </row>
    <row r="63" spans="1:14" s="9" customFormat="1" ht="16.5" customHeight="1" x14ac:dyDescent="0.2">
      <c r="A63" s="68" t="s">
        <v>357</v>
      </c>
      <c r="B63" s="69" t="s">
        <v>354</v>
      </c>
      <c r="C63" s="55">
        <v>179</v>
      </c>
      <c r="D63" s="56">
        <v>71</v>
      </c>
      <c r="E63" s="55">
        <v>286</v>
      </c>
      <c r="F63" s="56">
        <v>110</v>
      </c>
      <c r="G63" s="57">
        <v>17.8</v>
      </c>
      <c r="H63" s="56">
        <v>37</v>
      </c>
      <c r="I63" s="55">
        <v>238</v>
      </c>
      <c r="J63" s="56">
        <v>41</v>
      </c>
      <c r="K63" s="57">
        <v>11.82</v>
      </c>
      <c r="L63" s="56">
        <v>53</v>
      </c>
      <c r="M63" s="57">
        <v>170.36</v>
      </c>
      <c r="N63" s="72">
        <v>90</v>
      </c>
    </row>
    <row r="64" spans="1:14" s="9" customFormat="1" ht="16.5" customHeight="1" x14ac:dyDescent="0.2">
      <c r="A64" s="68" t="s">
        <v>241</v>
      </c>
      <c r="B64" s="69" t="s">
        <v>26</v>
      </c>
      <c r="C64" s="55">
        <v>160</v>
      </c>
      <c r="D64" s="56">
        <v>148</v>
      </c>
      <c r="E64" s="55">
        <v>257</v>
      </c>
      <c r="F64" s="56">
        <v>151</v>
      </c>
      <c r="G64" s="57">
        <v>8.9</v>
      </c>
      <c r="H64" s="56">
        <v>150</v>
      </c>
      <c r="I64" s="55">
        <v>192</v>
      </c>
      <c r="J64" s="56">
        <v>140</v>
      </c>
      <c r="K64" s="57">
        <v>12.15</v>
      </c>
      <c r="L64" s="56">
        <v>26</v>
      </c>
      <c r="M64" s="57">
        <v>7.2</v>
      </c>
      <c r="N64" s="72">
        <v>151</v>
      </c>
    </row>
    <row r="65" spans="1:14" s="9" customFormat="1" ht="16.5" customHeight="1" x14ac:dyDescent="0.2">
      <c r="A65" s="68" t="s">
        <v>248</v>
      </c>
      <c r="B65" s="69" t="s">
        <v>26</v>
      </c>
      <c r="C65" s="55">
        <v>179</v>
      </c>
      <c r="D65" s="56">
        <v>71</v>
      </c>
      <c r="E65" s="55">
        <v>309</v>
      </c>
      <c r="F65" s="56">
        <v>34</v>
      </c>
      <c r="G65" s="57">
        <v>20.5</v>
      </c>
      <c r="H65" s="56">
        <v>13</v>
      </c>
      <c r="I65" s="55">
        <v>259</v>
      </c>
      <c r="J65" s="56">
        <v>6</v>
      </c>
      <c r="K65" s="57">
        <v>10.8</v>
      </c>
      <c r="L65" s="56">
        <v>132</v>
      </c>
      <c r="M65" s="57">
        <v>312.77999999999997</v>
      </c>
      <c r="N65" s="72">
        <v>25</v>
      </c>
    </row>
    <row r="66" spans="1:14" s="9" customFormat="1" ht="16.5" customHeight="1" x14ac:dyDescent="0.2">
      <c r="A66" s="68" t="s">
        <v>314</v>
      </c>
      <c r="B66" s="69" t="s">
        <v>17</v>
      </c>
      <c r="C66" s="55">
        <v>168</v>
      </c>
      <c r="D66" s="56">
        <v>129</v>
      </c>
      <c r="E66" s="55">
        <v>289</v>
      </c>
      <c r="F66" s="56">
        <v>103</v>
      </c>
      <c r="G66" s="57">
        <v>17.8</v>
      </c>
      <c r="H66" s="56">
        <v>37</v>
      </c>
      <c r="I66" s="55">
        <v>243</v>
      </c>
      <c r="J66" s="56">
        <v>29</v>
      </c>
      <c r="K66" s="57">
        <v>11.3</v>
      </c>
      <c r="L66" s="56">
        <v>95</v>
      </c>
      <c r="M66" s="57">
        <v>154.21</v>
      </c>
      <c r="N66" s="72">
        <v>99</v>
      </c>
    </row>
    <row r="67" spans="1:14" s="9" customFormat="1" ht="16.5" customHeight="1" x14ac:dyDescent="0.2">
      <c r="A67" s="68" t="s">
        <v>275</v>
      </c>
      <c r="B67" s="69" t="s">
        <v>23</v>
      </c>
      <c r="C67" s="55">
        <v>174</v>
      </c>
      <c r="D67" s="56">
        <v>99</v>
      </c>
      <c r="E67" s="55">
        <v>291</v>
      </c>
      <c r="F67" s="56">
        <v>90</v>
      </c>
      <c r="G67" s="57">
        <v>14</v>
      </c>
      <c r="H67" s="56">
        <v>111</v>
      </c>
      <c r="I67" s="55">
        <v>232</v>
      </c>
      <c r="J67" s="56">
        <v>60</v>
      </c>
      <c r="K67" s="57">
        <v>11.55</v>
      </c>
      <c r="L67" s="56">
        <v>76</v>
      </c>
      <c r="M67" s="57">
        <v>138.65500000000003</v>
      </c>
      <c r="N67" s="72">
        <v>107</v>
      </c>
    </row>
    <row r="68" spans="1:14" s="9" customFormat="1" ht="16.5" customHeight="1" x14ac:dyDescent="0.2">
      <c r="A68" s="68" t="s">
        <v>226</v>
      </c>
      <c r="B68" s="69" t="s">
        <v>22</v>
      </c>
      <c r="C68" s="55">
        <v>172</v>
      </c>
      <c r="D68" s="56">
        <v>109</v>
      </c>
      <c r="E68" s="55">
        <v>292</v>
      </c>
      <c r="F68" s="56">
        <v>88</v>
      </c>
      <c r="G68" s="57">
        <v>14.9</v>
      </c>
      <c r="H68" s="56">
        <v>95</v>
      </c>
      <c r="I68" s="55">
        <v>235</v>
      </c>
      <c r="J68" s="56">
        <v>51</v>
      </c>
      <c r="K68" s="57">
        <v>11.82</v>
      </c>
      <c r="L68" s="56">
        <v>53</v>
      </c>
      <c r="M68" s="57">
        <v>128.22</v>
      </c>
      <c r="N68" s="72">
        <v>113</v>
      </c>
    </row>
    <row r="69" spans="1:14" s="9" customFormat="1" ht="16.5" customHeight="1" x14ac:dyDescent="0.2">
      <c r="A69" s="68" t="s">
        <v>233</v>
      </c>
      <c r="B69" s="69" t="s">
        <v>22</v>
      </c>
      <c r="C69" s="55">
        <v>184</v>
      </c>
      <c r="D69" s="56">
        <v>41</v>
      </c>
      <c r="E69" s="55">
        <v>307</v>
      </c>
      <c r="F69" s="56">
        <v>41</v>
      </c>
      <c r="G69" s="57">
        <v>14.7</v>
      </c>
      <c r="H69" s="56">
        <v>103</v>
      </c>
      <c r="I69" s="55">
        <v>244</v>
      </c>
      <c r="J69" s="56">
        <v>24</v>
      </c>
      <c r="K69" s="57">
        <v>11.34</v>
      </c>
      <c r="L69" s="56">
        <v>91</v>
      </c>
      <c r="M69" s="57">
        <v>263.54000000000008</v>
      </c>
      <c r="N69" s="72">
        <v>42</v>
      </c>
    </row>
    <row r="70" spans="1:14" s="9" customFormat="1" ht="16.5" customHeight="1" x14ac:dyDescent="0.2">
      <c r="A70" s="68" t="s">
        <v>247</v>
      </c>
      <c r="B70" s="69" t="s">
        <v>26</v>
      </c>
      <c r="C70" s="55">
        <v>191</v>
      </c>
      <c r="D70" s="56">
        <v>8</v>
      </c>
      <c r="E70" s="55">
        <v>310</v>
      </c>
      <c r="F70" s="56">
        <v>30</v>
      </c>
      <c r="G70" s="57">
        <v>17.8</v>
      </c>
      <c r="H70" s="56">
        <v>37</v>
      </c>
      <c r="I70" s="55">
        <v>200</v>
      </c>
      <c r="J70" s="56">
        <v>129</v>
      </c>
      <c r="K70" s="57">
        <v>11.97</v>
      </c>
      <c r="L70" s="56">
        <v>40</v>
      </c>
      <c r="M70" s="57">
        <v>271.15999999999997</v>
      </c>
      <c r="N70" s="72">
        <v>37</v>
      </c>
    </row>
    <row r="71" spans="1:14" s="9" customFormat="1" ht="16.5" customHeight="1" x14ac:dyDescent="0.2">
      <c r="A71" s="68" t="s">
        <v>222</v>
      </c>
      <c r="B71" s="69" t="s">
        <v>25</v>
      </c>
      <c r="C71" s="55">
        <v>176</v>
      </c>
      <c r="D71" s="56">
        <v>88</v>
      </c>
      <c r="E71" s="55">
        <v>297</v>
      </c>
      <c r="F71" s="56">
        <v>70</v>
      </c>
      <c r="G71" s="57">
        <v>18.8</v>
      </c>
      <c r="H71" s="56">
        <v>28</v>
      </c>
      <c r="I71" s="55">
        <v>223</v>
      </c>
      <c r="J71" s="56">
        <v>82</v>
      </c>
      <c r="K71" s="57">
        <v>12.61</v>
      </c>
      <c r="L71" s="56">
        <v>9</v>
      </c>
      <c r="M71" s="57">
        <v>177.66</v>
      </c>
      <c r="N71" s="72">
        <v>84</v>
      </c>
    </row>
    <row r="72" spans="1:14" s="9" customFormat="1" ht="16.5" customHeight="1" x14ac:dyDescent="0.2">
      <c r="A72" s="68" t="s">
        <v>356</v>
      </c>
      <c r="B72" s="69" t="s">
        <v>354</v>
      </c>
      <c r="C72" s="55">
        <v>167</v>
      </c>
      <c r="D72" s="56">
        <v>137</v>
      </c>
      <c r="E72" s="55">
        <v>263</v>
      </c>
      <c r="F72" s="56">
        <v>142</v>
      </c>
      <c r="G72" s="57">
        <v>11.4</v>
      </c>
      <c r="H72" s="56">
        <v>141</v>
      </c>
      <c r="I72" s="55">
        <v>198</v>
      </c>
      <c r="J72" s="56">
        <v>131</v>
      </c>
      <c r="K72" s="57">
        <v>12.04</v>
      </c>
      <c r="L72" s="56">
        <v>32</v>
      </c>
      <c r="M72" s="57">
        <v>16.870000000000005</v>
      </c>
      <c r="N72" s="72">
        <v>146</v>
      </c>
    </row>
    <row r="73" spans="1:14" s="9" customFormat="1" ht="16.5" customHeight="1" x14ac:dyDescent="0.2">
      <c r="A73" s="68" t="s">
        <v>332</v>
      </c>
      <c r="B73" s="69" t="s">
        <v>27</v>
      </c>
      <c r="C73" s="55">
        <v>179</v>
      </c>
      <c r="D73" s="56">
        <v>71</v>
      </c>
      <c r="E73" s="55">
        <v>294</v>
      </c>
      <c r="F73" s="56">
        <v>82</v>
      </c>
      <c r="G73" s="57">
        <v>16.899999999999999</v>
      </c>
      <c r="H73" s="56">
        <v>57</v>
      </c>
      <c r="I73" s="55">
        <v>225</v>
      </c>
      <c r="J73" s="56">
        <v>75</v>
      </c>
      <c r="K73" s="57">
        <v>11.98</v>
      </c>
      <c r="L73" s="56">
        <v>39</v>
      </c>
      <c r="M73" s="57">
        <v>175.97</v>
      </c>
      <c r="N73" s="72">
        <v>86</v>
      </c>
    </row>
    <row r="74" spans="1:14" s="9" customFormat="1" ht="16.5" customHeight="1" x14ac:dyDescent="0.2">
      <c r="A74" s="68" t="s">
        <v>404</v>
      </c>
      <c r="B74" s="69" t="s">
        <v>392</v>
      </c>
      <c r="C74" s="55">
        <v>177</v>
      </c>
      <c r="D74" s="56">
        <v>83</v>
      </c>
      <c r="E74" s="55">
        <v>310</v>
      </c>
      <c r="F74" s="56">
        <v>30</v>
      </c>
      <c r="G74" s="57">
        <v>18.2</v>
      </c>
      <c r="H74" s="56">
        <v>32</v>
      </c>
      <c r="I74" s="55">
        <v>248</v>
      </c>
      <c r="J74" s="56">
        <v>19</v>
      </c>
      <c r="K74" s="57">
        <v>11.85</v>
      </c>
      <c r="L74" s="56">
        <v>49</v>
      </c>
      <c r="M74" s="57">
        <v>239.1</v>
      </c>
      <c r="N74" s="72">
        <v>54</v>
      </c>
    </row>
    <row r="75" spans="1:14" s="9" customFormat="1" ht="16.5" customHeight="1" x14ac:dyDescent="0.2">
      <c r="A75" s="68" t="s">
        <v>300</v>
      </c>
      <c r="B75" s="69" t="s">
        <v>20</v>
      </c>
      <c r="C75" s="55">
        <v>174</v>
      </c>
      <c r="D75" s="56">
        <v>99</v>
      </c>
      <c r="E75" s="55">
        <v>290</v>
      </c>
      <c r="F75" s="56">
        <v>97</v>
      </c>
      <c r="G75" s="57">
        <v>15.85</v>
      </c>
      <c r="H75" s="56">
        <v>76</v>
      </c>
      <c r="I75" s="55">
        <v>213</v>
      </c>
      <c r="J75" s="56">
        <v>107</v>
      </c>
      <c r="K75" s="57">
        <v>11.58</v>
      </c>
      <c r="L75" s="56">
        <v>74</v>
      </c>
      <c r="M75" s="57">
        <v>128.74500000000003</v>
      </c>
      <c r="N75" s="72">
        <v>111</v>
      </c>
    </row>
    <row r="76" spans="1:14" s="9" customFormat="1" ht="16.5" customHeight="1" x14ac:dyDescent="0.2">
      <c r="A76" s="68" t="s">
        <v>311</v>
      </c>
      <c r="B76" s="69" t="s">
        <v>17</v>
      </c>
      <c r="C76" s="55">
        <v>183</v>
      </c>
      <c r="D76" s="56">
        <v>45</v>
      </c>
      <c r="E76" s="55">
        <v>310</v>
      </c>
      <c r="F76" s="56">
        <v>30</v>
      </c>
      <c r="G76" s="57">
        <v>14.2</v>
      </c>
      <c r="H76" s="56">
        <v>108</v>
      </c>
      <c r="I76" s="55">
        <v>245</v>
      </c>
      <c r="J76" s="56">
        <v>22</v>
      </c>
      <c r="K76" s="57">
        <v>11.71</v>
      </c>
      <c r="L76" s="56">
        <v>61</v>
      </c>
      <c r="M76" s="57">
        <v>249.035</v>
      </c>
      <c r="N76" s="72">
        <v>48</v>
      </c>
    </row>
    <row r="77" spans="1:14" s="9" customFormat="1" ht="16.5" customHeight="1" x14ac:dyDescent="0.2">
      <c r="A77" s="68" t="s">
        <v>234</v>
      </c>
      <c r="B77" s="69" t="s">
        <v>22</v>
      </c>
      <c r="C77" s="55">
        <v>188</v>
      </c>
      <c r="D77" s="56">
        <v>19</v>
      </c>
      <c r="E77" s="55">
        <v>311</v>
      </c>
      <c r="F77" s="56">
        <v>27</v>
      </c>
      <c r="G77" s="57">
        <v>13.8</v>
      </c>
      <c r="H77" s="56">
        <v>115</v>
      </c>
      <c r="I77" s="55">
        <v>242</v>
      </c>
      <c r="J77" s="56">
        <v>32</v>
      </c>
      <c r="K77" s="57">
        <v>11.52</v>
      </c>
      <c r="L77" s="56">
        <v>77</v>
      </c>
      <c r="M77" s="57">
        <v>282.38000000000005</v>
      </c>
      <c r="N77" s="72">
        <v>33</v>
      </c>
    </row>
    <row r="78" spans="1:14" s="9" customFormat="1" ht="16.5" customHeight="1" x14ac:dyDescent="0.2">
      <c r="A78" s="68" t="s">
        <v>358</v>
      </c>
      <c r="B78" s="69" t="s">
        <v>354</v>
      </c>
      <c r="C78" s="55">
        <v>190</v>
      </c>
      <c r="D78" s="56">
        <v>9</v>
      </c>
      <c r="E78" s="55">
        <v>315</v>
      </c>
      <c r="F78" s="56">
        <v>18</v>
      </c>
      <c r="G78" s="57">
        <v>20.100000000000001</v>
      </c>
      <c r="H78" s="56">
        <v>16</v>
      </c>
      <c r="I78" s="55">
        <v>259</v>
      </c>
      <c r="J78" s="56">
        <v>6</v>
      </c>
      <c r="K78" s="57">
        <v>11.69</v>
      </c>
      <c r="L78" s="56">
        <v>64</v>
      </c>
      <c r="M78" s="57">
        <v>351.55500000000006</v>
      </c>
      <c r="N78" s="72">
        <v>13</v>
      </c>
    </row>
    <row r="79" spans="1:14" s="9" customFormat="1" ht="16.5" customHeight="1" x14ac:dyDescent="0.2">
      <c r="A79" s="68" t="s">
        <v>305</v>
      </c>
      <c r="B79" s="69" t="s">
        <v>20</v>
      </c>
      <c r="C79" s="55">
        <v>188</v>
      </c>
      <c r="D79" s="56">
        <v>19</v>
      </c>
      <c r="E79" s="55">
        <v>318</v>
      </c>
      <c r="F79" s="56">
        <v>13</v>
      </c>
      <c r="G79" s="57">
        <v>15.8</v>
      </c>
      <c r="H79" s="56">
        <v>77</v>
      </c>
      <c r="I79" s="55">
        <v>263</v>
      </c>
      <c r="J79" s="56">
        <v>4</v>
      </c>
      <c r="K79" s="57">
        <v>11.25</v>
      </c>
      <c r="L79" s="56">
        <v>104</v>
      </c>
      <c r="M79" s="57">
        <v>344.63500000000005</v>
      </c>
      <c r="N79" s="72">
        <v>18</v>
      </c>
    </row>
    <row r="80" spans="1:14" s="9" customFormat="1" ht="16.5" customHeight="1" x14ac:dyDescent="0.2">
      <c r="A80" s="68" t="s">
        <v>257</v>
      </c>
      <c r="B80" s="69" t="s">
        <v>30</v>
      </c>
      <c r="C80" s="55">
        <v>173</v>
      </c>
      <c r="D80" s="56">
        <v>106</v>
      </c>
      <c r="E80" s="55">
        <v>298</v>
      </c>
      <c r="F80" s="56">
        <v>65</v>
      </c>
      <c r="G80" s="57">
        <v>15.7</v>
      </c>
      <c r="H80" s="56">
        <v>85</v>
      </c>
      <c r="I80" s="55">
        <v>243</v>
      </c>
      <c r="J80" s="56">
        <v>29</v>
      </c>
      <c r="K80" s="57">
        <v>10.47</v>
      </c>
      <c r="L80" s="56">
        <v>148</v>
      </c>
      <c r="M80" s="57">
        <v>218.14499999999998</v>
      </c>
      <c r="N80" s="72">
        <v>62</v>
      </c>
    </row>
    <row r="81" spans="1:14" s="9" customFormat="1" ht="16.5" customHeight="1" x14ac:dyDescent="0.2">
      <c r="A81" s="68" t="s">
        <v>274</v>
      </c>
      <c r="B81" s="69" t="s">
        <v>23</v>
      </c>
      <c r="C81" s="55">
        <v>156</v>
      </c>
      <c r="D81" s="56">
        <v>152</v>
      </c>
      <c r="E81" s="55">
        <v>264</v>
      </c>
      <c r="F81" s="56">
        <v>140</v>
      </c>
      <c r="G81" s="57">
        <v>13.4</v>
      </c>
      <c r="H81" s="56">
        <v>119</v>
      </c>
      <c r="I81" s="55">
        <v>193</v>
      </c>
      <c r="J81" s="56">
        <v>137</v>
      </c>
      <c r="K81" s="57">
        <v>12.01</v>
      </c>
      <c r="L81" s="56">
        <v>35</v>
      </c>
      <c r="M81" s="57">
        <v>24.570000000000007</v>
      </c>
      <c r="N81" s="72">
        <v>138</v>
      </c>
    </row>
    <row r="82" spans="1:14" s="9" customFormat="1" ht="16.5" customHeight="1" x14ac:dyDescent="0.2">
      <c r="A82" s="68" t="s">
        <v>320</v>
      </c>
      <c r="B82" s="69" t="s">
        <v>17</v>
      </c>
      <c r="C82" s="55">
        <v>181</v>
      </c>
      <c r="D82" s="56">
        <v>54</v>
      </c>
      <c r="E82" s="55">
        <v>300</v>
      </c>
      <c r="F82" s="56">
        <v>56</v>
      </c>
      <c r="G82" s="57">
        <v>16.3</v>
      </c>
      <c r="H82" s="56">
        <v>63</v>
      </c>
      <c r="I82" s="55">
        <v>221</v>
      </c>
      <c r="J82" s="56">
        <v>88</v>
      </c>
      <c r="K82" s="57">
        <v>11.62</v>
      </c>
      <c r="L82" s="56">
        <v>72</v>
      </c>
      <c r="M82" s="57">
        <v>204.38000000000005</v>
      </c>
      <c r="N82" s="72">
        <v>70</v>
      </c>
    </row>
    <row r="83" spans="1:14" s="9" customFormat="1" ht="16.5" customHeight="1" x14ac:dyDescent="0.2">
      <c r="A83" s="68" t="s">
        <v>220</v>
      </c>
      <c r="B83" s="69" t="s">
        <v>25</v>
      </c>
      <c r="C83" s="55">
        <v>171</v>
      </c>
      <c r="D83" s="56">
        <v>117</v>
      </c>
      <c r="E83" s="55">
        <v>296</v>
      </c>
      <c r="F83" s="56">
        <v>75</v>
      </c>
      <c r="G83" s="57">
        <v>13.1</v>
      </c>
      <c r="H83" s="56">
        <v>124</v>
      </c>
      <c r="I83" s="55">
        <v>242</v>
      </c>
      <c r="J83" s="56">
        <v>32</v>
      </c>
      <c r="K83" s="57">
        <v>10.91</v>
      </c>
      <c r="L83" s="56">
        <v>127</v>
      </c>
      <c r="M83" s="57">
        <v>166.32500000000002</v>
      </c>
      <c r="N83" s="72">
        <v>94</v>
      </c>
    </row>
    <row r="84" spans="1:14" s="9" customFormat="1" ht="16.5" customHeight="1" x14ac:dyDescent="0.2">
      <c r="A84" s="68" t="s">
        <v>348</v>
      </c>
      <c r="B84" s="69" t="s">
        <v>31</v>
      </c>
      <c r="C84" s="55">
        <v>196</v>
      </c>
      <c r="D84" s="56">
        <v>1</v>
      </c>
      <c r="E84" s="55">
        <v>322</v>
      </c>
      <c r="F84" s="56">
        <v>7</v>
      </c>
      <c r="G84" s="57">
        <v>19</v>
      </c>
      <c r="H84" s="56">
        <v>24</v>
      </c>
      <c r="I84" s="55">
        <v>230</v>
      </c>
      <c r="J84" s="56">
        <v>64</v>
      </c>
      <c r="K84" s="57">
        <v>10.86</v>
      </c>
      <c r="L84" s="56">
        <v>130</v>
      </c>
      <c r="M84" s="57">
        <v>406.44</v>
      </c>
      <c r="N84" s="72">
        <v>2</v>
      </c>
    </row>
    <row r="85" spans="1:14" s="9" customFormat="1" ht="16.5" customHeight="1" x14ac:dyDescent="0.2">
      <c r="A85" s="68" t="s">
        <v>381</v>
      </c>
      <c r="B85" s="69" t="s">
        <v>28</v>
      </c>
      <c r="C85" s="55">
        <v>159</v>
      </c>
      <c r="D85" s="56">
        <v>150</v>
      </c>
      <c r="E85" s="55">
        <v>258</v>
      </c>
      <c r="F85" s="56">
        <v>148</v>
      </c>
      <c r="G85" s="57">
        <v>9.8000000000000007</v>
      </c>
      <c r="H85" s="56">
        <v>147</v>
      </c>
      <c r="I85" s="55">
        <v>206</v>
      </c>
      <c r="J85" s="56">
        <v>122</v>
      </c>
      <c r="K85" s="57">
        <v>11.71</v>
      </c>
      <c r="L85" s="56">
        <v>61</v>
      </c>
      <c r="M85" s="57">
        <v>23.534999999999997</v>
      </c>
      <c r="N85" s="72">
        <v>140</v>
      </c>
    </row>
    <row r="86" spans="1:14" s="9" customFormat="1" ht="16.5" customHeight="1" x14ac:dyDescent="0.2">
      <c r="A86" s="68" t="s">
        <v>221</v>
      </c>
      <c r="B86" s="69" t="s">
        <v>25</v>
      </c>
      <c r="C86" s="55">
        <v>165</v>
      </c>
      <c r="D86" s="56">
        <v>142</v>
      </c>
      <c r="E86" s="55">
        <v>271</v>
      </c>
      <c r="F86" s="56">
        <v>135</v>
      </c>
      <c r="G86" s="57">
        <v>11.8</v>
      </c>
      <c r="H86" s="56">
        <v>139</v>
      </c>
      <c r="I86" s="55">
        <v>215</v>
      </c>
      <c r="J86" s="56">
        <v>103</v>
      </c>
      <c r="K86" s="57">
        <v>12.07</v>
      </c>
      <c r="L86" s="56">
        <v>30</v>
      </c>
      <c r="M86" s="57">
        <v>34.610000000000014</v>
      </c>
      <c r="N86" s="72">
        <v>135</v>
      </c>
    </row>
    <row r="87" spans="1:14" s="9" customFormat="1" ht="16.5" customHeight="1" x14ac:dyDescent="0.2">
      <c r="A87" s="68" t="s">
        <v>397</v>
      </c>
      <c r="B87" s="69" t="s">
        <v>392</v>
      </c>
      <c r="C87" s="55">
        <v>172</v>
      </c>
      <c r="D87" s="56">
        <v>109</v>
      </c>
      <c r="E87" s="55">
        <v>268</v>
      </c>
      <c r="F87" s="56">
        <v>138</v>
      </c>
      <c r="G87" s="57">
        <v>13</v>
      </c>
      <c r="H87" s="56">
        <v>125</v>
      </c>
      <c r="I87" s="55">
        <v>197</v>
      </c>
      <c r="J87" s="56">
        <v>133</v>
      </c>
      <c r="K87" s="57">
        <v>13.27</v>
      </c>
      <c r="L87" s="56">
        <v>4</v>
      </c>
      <c r="M87" s="57">
        <v>36.830000000000005</v>
      </c>
      <c r="N87" s="72">
        <v>133</v>
      </c>
    </row>
    <row r="88" spans="1:14" s="9" customFormat="1" ht="16.5" customHeight="1" x14ac:dyDescent="0.2">
      <c r="A88" s="68" t="s">
        <v>292</v>
      </c>
      <c r="B88" s="69" t="s">
        <v>29</v>
      </c>
      <c r="C88" s="55">
        <v>155</v>
      </c>
      <c r="D88" s="56">
        <v>153</v>
      </c>
      <c r="E88" s="55">
        <v>258</v>
      </c>
      <c r="F88" s="56">
        <v>148</v>
      </c>
      <c r="G88" s="57">
        <v>6.9</v>
      </c>
      <c r="H88" s="56">
        <v>154</v>
      </c>
      <c r="I88" s="55">
        <v>196</v>
      </c>
      <c r="J88" s="56">
        <v>135</v>
      </c>
      <c r="K88" s="57">
        <v>11.57</v>
      </c>
      <c r="L88" s="56">
        <v>75</v>
      </c>
      <c r="M88" s="57">
        <v>20.34500000000002</v>
      </c>
      <c r="N88" s="72">
        <v>143</v>
      </c>
    </row>
    <row r="89" spans="1:14" s="9" customFormat="1" ht="16.5" customHeight="1" x14ac:dyDescent="0.2">
      <c r="A89" s="68" t="s">
        <v>333</v>
      </c>
      <c r="B89" s="69" t="s">
        <v>27</v>
      </c>
      <c r="C89" s="55">
        <v>182</v>
      </c>
      <c r="D89" s="56">
        <v>49</v>
      </c>
      <c r="E89" s="55">
        <v>300</v>
      </c>
      <c r="F89" s="56">
        <v>56</v>
      </c>
      <c r="G89" s="57">
        <v>17.3</v>
      </c>
      <c r="H89" s="56">
        <v>47</v>
      </c>
      <c r="I89" s="55">
        <v>234</v>
      </c>
      <c r="J89" s="56">
        <v>55</v>
      </c>
      <c r="K89" s="57">
        <v>11.88</v>
      </c>
      <c r="L89" s="56">
        <v>45</v>
      </c>
      <c r="M89" s="57">
        <v>220.26</v>
      </c>
      <c r="N89" s="72">
        <v>60</v>
      </c>
    </row>
    <row r="90" spans="1:14" s="9" customFormat="1" ht="16.5" customHeight="1" x14ac:dyDescent="0.2">
      <c r="A90" s="68" t="s">
        <v>302</v>
      </c>
      <c r="B90" s="69" t="s">
        <v>20</v>
      </c>
      <c r="C90" s="55">
        <v>178</v>
      </c>
      <c r="D90" s="56">
        <v>77</v>
      </c>
      <c r="E90" s="55">
        <v>295</v>
      </c>
      <c r="F90" s="56">
        <v>79</v>
      </c>
      <c r="G90" s="57">
        <v>16.600000000000001</v>
      </c>
      <c r="H90" s="56">
        <v>61</v>
      </c>
      <c r="I90" s="55">
        <v>209</v>
      </c>
      <c r="J90" s="56">
        <v>112</v>
      </c>
      <c r="K90" s="57">
        <v>11.48</v>
      </c>
      <c r="L90" s="56">
        <v>81</v>
      </c>
      <c r="M90" s="57">
        <v>170.32000000000002</v>
      </c>
      <c r="N90" s="72">
        <v>91</v>
      </c>
    </row>
    <row r="91" spans="1:14" s="9" customFormat="1" ht="16.5" customHeight="1" x14ac:dyDescent="0.2">
      <c r="A91" s="68" t="s">
        <v>328</v>
      </c>
      <c r="B91" s="69" t="s">
        <v>27</v>
      </c>
      <c r="C91" s="55">
        <v>175</v>
      </c>
      <c r="D91" s="56">
        <v>96</v>
      </c>
      <c r="E91" s="55">
        <v>290</v>
      </c>
      <c r="F91" s="56">
        <v>97</v>
      </c>
      <c r="G91" s="57">
        <v>22.85</v>
      </c>
      <c r="H91" s="56">
        <v>3</v>
      </c>
      <c r="I91" s="55">
        <v>218</v>
      </c>
      <c r="J91" s="56">
        <v>98</v>
      </c>
      <c r="K91" s="57">
        <v>11.66</v>
      </c>
      <c r="L91" s="56">
        <v>66</v>
      </c>
      <c r="M91" s="57">
        <v>178.17500000000004</v>
      </c>
      <c r="N91" s="72">
        <v>83</v>
      </c>
    </row>
    <row r="92" spans="1:14" s="9" customFormat="1" ht="16.5" customHeight="1" x14ac:dyDescent="0.2">
      <c r="A92" s="68" t="s">
        <v>335</v>
      </c>
      <c r="B92" s="69" t="s">
        <v>27</v>
      </c>
      <c r="C92" s="55">
        <v>184</v>
      </c>
      <c r="D92" s="56">
        <v>41</v>
      </c>
      <c r="E92" s="55">
        <v>302</v>
      </c>
      <c r="F92" s="56">
        <v>49</v>
      </c>
      <c r="G92" s="57">
        <v>19.3</v>
      </c>
      <c r="H92" s="56">
        <v>21</v>
      </c>
      <c r="I92" s="55">
        <v>209</v>
      </c>
      <c r="J92" s="56">
        <v>112</v>
      </c>
      <c r="K92" s="57">
        <v>11.5</v>
      </c>
      <c r="L92" s="56">
        <v>79</v>
      </c>
      <c r="M92" s="57">
        <v>239.21000000000004</v>
      </c>
      <c r="N92" s="72">
        <v>53</v>
      </c>
    </row>
    <row r="93" spans="1:14" s="9" customFormat="1" ht="16.5" customHeight="1" x14ac:dyDescent="0.2">
      <c r="A93" s="68" t="s">
        <v>406</v>
      </c>
      <c r="B93" s="69" t="s">
        <v>392</v>
      </c>
      <c r="C93" s="55">
        <v>173</v>
      </c>
      <c r="D93" s="56">
        <v>106</v>
      </c>
      <c r="E93" s="55">
        <v>302</v>
      </c>
      <c r="F93" s="56">
        <v>49</v>
      </c>
      <c r="G93" s="57">
        <v>21.5</v>
      </c>
      <c r="H93" s="56">
        <v>8</v>
      </c>
      <c r="I93" s="55">
        <v>257</v>
      </c>
      <c r="J93" s="56">
        <v>11</v>
      </c>
      <c r="K93" s="57">
        <v>10.02</v>
      </c>
      <c r="L93" s="56">
        <v>153</v>
      </c>
      <c r="M93" s="57">
        <v>296.20000000000005</v>
      </c>
      <c r="N93" s="72">
        <v>31</v>
      </c>
    </row>
    <row r="94" spans="1:14" s="9" customFormat="1" ht="16.5" customHeight="1" x14ac:dyDescent="0.2">
      <c r="A94" s="68" t="s">
        <v>219</v>
      </c>
      <c r="B94" s="69" t="s">
        <v>25</v>
      </c>
      <c r="C94" s="55">
        <v>181</v>
      </c>
      <c r="D94" s="56">
        <v>54</v>
      </c>
      <c r="E94" s="55">
        <v>289</v>
      </c>
      <c r="F94" s="56">
        <v>103</v>
      </c>
      <c r="G94" s="57">
        <v>19.7</v>
      </c>
      <c r="H94" s="56">
        <v>18</v>
      </c>
      <c r="I94" s="55">
        <v>218</v>
      </c>
      <c r="J94" s="56">
        <v>98</v>
      </c>
      <c r="K94" s="57">
        <v>12.11</v>
      </c>
      <c r="L94" s="56">
        <v>29</v>
      </c>
      <c r="M94" s="57">
        <v>183.6</v>
      </c>
      <c r="N94" s="72">
        <v>81</v>
      </c>
    </row>
    <row r="95" spans="1:14" s="9" customFormat="1" ht="16.5" customHeight="1" x14ac:dyDescent="0.2">
      <c r="A95" s="68" t="s">
        <v>321</v>
      </c>
      <c r="B95" s="69" t="s">
        <v>17</v>
      </c>
      <c r="C95" s="55">
        <v>188</v>
      </c>
      <c r="D95" s="56">
        <v>19</v>
      </c>
      <c r="E95" s="55">
        <v>306</v>
      </c>
      <c r="F95" s="56">
        <v>43</v>
      </c>
      <c r="G95" s="57">
        <v>16</v>
      </c>
      <c r="H95" s="56">
        <v>70</v>
      </c>
      <c r="I95" s="55">
        <v>226</v>
      </c>
      <c r="J95" s="56">
        <v>73</v>
      </c>
      <c r="K95" s="57">
        <v>12.4</v>
      </c>
      <c r="L95" s="56">
        <v>20</v>
      </c>
      <c r="M95" s="57">
        <v>255.53000000000003</v>
      </c>
      <c r="N95" s="72">
        <v>45</v>
      </c>
    </row>
    <row r="96" spans="1:14" s="9" customFormat="1" ht="16.5" customHeight="1" x14ac:dyDescent="0.2">
      <c r="A96" s="68" t="s">
        <v>246</v>
      </c>
      <c r="B96" s="69" t="s">
        <v>26</v>
      </c>
      <c r="C96" s="55">
        <v>179</v>
      </c>
      <c r="D96" s="56">
        <v>71</v>
      </c>
      <c r="E96" s="55">
        <v>291</v>
      </c>
      <c r="F96" s="56">
        <v>90</v>
      </c>
      <c r="G96" s="57">
        <v>13.4</v>
      </c>
      <c r="H96" s="56">
        <v>119</v>
      </c>
      <c r="I96" s="55">
        <v>210</v>
      </c>
      <c r="J96" s="56">
        <v>109</v>
      </c>
      <c r="K96" s="57">
        <v>12.57</v>
      </c>
      <c r="L96" s="56">
        <v>11</v>
      </c>
      <c r="M96" s="57">
        <v>132.57000000000002</v>
      </c>
      <c r="N96" s="72">
        <v>110</v>
      </c>
    </row>
    <row r="97" spans="1:14" s="9" customFormat="1" ht="16.5" customHeight="1" x14ac:dyDescent="0.2">
      <c r="A97" s="68" t="s">
        <v>273</v>
      </c>
      <c r="B97" s="69" t="s">
        <v>23</v>
      </c>
      <c r="C97" s="55">
        <v>169</v>
      </c>
      <c r="D97" s="56">
        <v>126</v>
      </c>
      <c r="E97" s="55">
        <v>296</v>
      </c>
      <c r="F97" s="56">
        <v>75</v>
      </c>
      <c r="G97" s="57">
        <v>17.100000000000001</v>
      </c>
      <c r="H97" s="56">
        <v>54</v>
      </c>
      <c r="I97" s="55">
        <v>227</v>
      </c>
      <c r="J97" s="56">
        <v>70</v>
      </c>
      <c r="K97" s="57">
        <v>10.46</v>
      </c>
      <c r="L97" s="56">
        <v>149</v>
      </c>
      <c r="M97" s="57">
        <v>190.35</v>
      </c>
      <c r="N97" s="72">
        <v>77</v>
      </c>
    </row>
    <row r="98" spans="1:14" s="9" customFormat="1" ht="16.5" customHeight="1" x14ac:dyDescent="0.2">
      <c r="A98" s="68" t="s">
        <v>376</v>
      </c>
      <c r="B98" s="69" t="s">
        <v>32</v>
      </c>
      <c r="C98" s="55">
        <v>164</v>
      </c>
      <c r="D98" s="56">
        <v>144</v>
      </c>
      <c r="E98" s="55">
        <v>262</v>
      </c>
      <c r="F98" s="56">
        <v>144</v>
      </c>
      <c r="G98" s="57">
        <v>13.6</v>
      </c>
      <c r="H98" s="56">
        <v>116</v>
      </c>
      <c r="I98" s="55">
        <v>193</v>
      </c>
      <c r="J98" s="56">
        <v>137</v>
      </c>
      <c r="K98" s="57">
        <v>12.16</v>
      </c>
      <c r="L98" s="56">
        <v>25</v>
      </c>
      <c r="M98" s="57">
        <v>25.79</v>
      </c>
      <c r="N98" s="72">
        <v>137</v>
      </c>
    </row>
    <row r="99" spans="1:14" s="9" customFormat="1" ht="16.5" customHeight="1" x14ac:dyDescent="0.2">
      <c r="A99" s="68" t="s">
        <v>324</v>
      </c>
      <c r="B99" s="69" t="s">
        <v>17</v>
      </c>
      <c r="C99" s="55">
        <v>188</v>
      </c>
      <c r="D99" s="56">
        <v>19</v>
      </c>
      <c r="E99" s="55">
        <v>296</v>
      </c>
      <c r="F99" s="56">
        <v>75</v>
      </c>
      <c r="G99" s="57">
        <v>14.8</v>
      </c>
      <c r="H99" s="56">
        <v>99</v>
      </c>
      <c r="I99" s="55">
        <v>209</v>
      </c>
      <c r="J99" s="56">
        <v>112</v>
      </c>
      <c r="K99" s="57">
        <v>12.48</v>
      </c>
      <c r="L99" s="56">
        <v>15</v>
      </c>
      <c r="M99" s="57">
        <v>204.41000000000003</v>
      </c>
      <c r="N99" s="72">
        <v>69</v>
      </c>
    </row>
    <row r="100" spans="1:14" s="9" customFormat="1" ht="16.5" customHeight="1" x14ac:dyDescent="0.2">
      <c r="A100" s="68" t="s">
        <v>347</v>
      </c>
      <c r="B100" s="69" t="s">
        <v>31</v>
      </c>
      <c r="C100" s="55">
        <v>181</v>
      </c>
      <c r="D100" s="56">
        <v>54</v>
      </c>
      <c r="E100" s="55">
        <v>287</v>
      </c>
      <c r="F100" s="56">
        <v>109</v>
      </c>
      <c r="G100" s="57">
        <v>15.4</v>
      </c>
      <c r="H100" s="56">
        <v>90</v>
      </c>
      <c r="I100" s="55">
        <v>221</v>
      </c>
      <c r="J100" s="56">
        <v>88</v>
      </c>
      <c r="K100" s="57">
        <v>11</v>
      </c>
      <c r="L100" s="56">
        <v>122</v>
      </c>
      <c r="M100" s="57">
        <v>187.57000000000005</v>
      </c>
      <c r="N100" s="72">
        <v>79</v>
      </c>
    </row>
    <row r="101" spans="1:14" s="9" customFormat="1" ht="16.5" customHeight="1" x14ac:dyDescent="0.2">
      <c r="A101" s="68" t="s">
        <v>272</v>
      </c>
      <c r="B101" s="69" t="s">
        <v>23</v>
      </c>
      <c r="C101" s="55">
        <v>162</v>
      </c>
      <c r="D101" s="56">
        <v>147</v>
      </c>
      <c r="E101" s="55">
        <v>260</v>
      </c>
      <c r="F101" s="56">
        <v>146</v>
      </c>
      <c r="G101" s="57">
        <v>8.4</v>
      </c>
      <c r="H101" s="56">
        <v>153</v>
      </c>
      <c r="I101" s="55">
        <v>184</v>
      </c>
      <c r="J101" s="56">
        <v>145</v>
      </c>
      <c r="K101" s="57">
        <v>13.36</v>
      </c>
      <c r="L101" s="56">
        <v>3</v>
      </c>
      <c r="M101" s="57">
        <v>0</v>
      </c>
      <c r="N101" s="72">
        <v>152</v>
      </c>
    </row>
    <row r="102" spans="1:14" s="9" customFormat="1" ht="16.5" customHeight="1" x14ac:dyDescent="0.2">
      <c r="A102" s="68" t="s">
        <v>369</v>
      </c>
      <c r="B102" s="69" t="s">
        <v>354</v>
      </c>
      <c r="C102" s="55">
        <v>171</v>
      </c>
      <c r="D102" s="56">
        <v>117</v>
      </c>
      <c r="E102" s="55">
        <v>276</v>
      </c>
      <c r="F102" s="56">
        <v>130</v>
      </c>
      <c r="G102" s="57">
        <v>12</v>
      </c>
      <c r="H102" s="56">
        <v>136</v>
      </c>
      <c r="I102" s="55">
        <v>174</v>
      </c>
      <c r="J102" s="56">
        <v>152</v>
      </c>
      <c r="K102" s="57">
        <v>12.44</v>
      </c>
      <c r="L102" s="56">
        <v>17</v>
      </c>
      <c r="M102" s="57">
        <v>13.480000000000004</v>
      </c>
      <c r="N102" s="72">
        <v>147</v>
      </c>
    </row>
    <row r="103" spans="1:14" s="9" customFormat="1" ht="16.5" customHeight="1" x14ac:dyDescent="0.2">
      <c r="A103" s="68" t="s">
        <v>365</v>
      </c>
      <c r="B103" s="69" t="s">
        <v>354</v>
      </c>
      <c r="C103" s="55">
        <v>172</v>
      </c>
      <c r="D103" s="56">
        <v>109</v>
      </c>
      <c r="E103" s="55">
        <v>294</v>
      </c>
      <c r="F103" s="56">
        <v>82</v>
      </c>
      <c r="G103" s="57">
        <v>16.3</v>
      </c>
      <c r="H103" s="56">
        <v>63</v>
      </c>
      <c r="I103" s="55">
        <v>241</v>
      </c>
      <c r="J103" s="56">
        <v>36</v>
      </c>
      <c r="K103" s="57">
        <v>10.72</v>
      </c>
      <c r="L103" s="56">
        <v>137</v>
      </c>
      <c r="M103" s="57">
        <v>192.68</v>
      </c>
      <c r="N103" s="72">
        <v>75</v>
      </c>
    </row>
    <row r="104" spans="1:14" s="9" customFormat="1" ht="16.5" customHeight="1" x14ac:dyDescent="0.2">
      <c r="A104" s="68" t="s">
        <v>217</v>
      </c>
      <c r="B104" s="69" t="s">
        <v>25</v>
      </c>
      <c r="C104" s="55">
        <v>164</v>
      </c>
      <c r="D104" s="56">
        <v>144</v>
      </c>
      <c r="E104" s="55">
        <v>260</v>
      </c>
      <c r="F104" s="56">
        <v>146</v>
      </c>
      <c r="G104" s="57">
        <v>12</v>
      </c>
      <c r="H104" s="56">
        <v>136</v>
      </c>
      <c r="I104" s="55">
        <v>176</v>
      </c>
      <c r="J104" s="56">
        <v>150</v>
      </c>
      <c r="K104" s="57">
        <v>12.65</v>
      </c>
      <c r="L104" s="56">
        <v>8</v>
      </c>
      <c r="M104" s="57">
        <v>7.9300000000000042</v>
      </c>
      <c r="N104" s="72">
        <v>150</v>
      </c>
    </row>
    <row r="105" spans="1:14" s="9" customFormat="1" ht="16.5" customHeight="1" x14ac:dyDescent="0.2">
      <c r="A105" s="68" t="s">
        <v>346</v>
      </c>
      <c r="B105" s="69" t="s">
        <v>31</v>
      </c>
      <c r="C105" s="55">
        <v>166</v>
      </c>
      <c r="D105" s="56">
        <v>140</v>
      </c>
      <c r="E105" s="55">
        <v>267</v>
      </c>
      <c r="F105" s="56">
        <v>139</v>
      </c>
      <c r="G105" s="57">
        <v>10.199999999999999</v>
      </c>
      <c r="H105" s="56">
        <v>144</v>
      </c>
      <c r="I105" s="55">
        <v>204</v>
      </c>
      <c r="J105" s="56">
        <v>126</v>
      </c>
      <c r="K105" s="57">
        <v>11.99</v>
      </c>
      <c r="L105" s="56">
        <v>38</v>
      </c>
      <c r="M105" s="57">
        <v>18</v>
      </c>
      <c r="N105" s="72">
        <v>144</v>
      </c>
    </row>
    <row r="106" spans="1:14" s="9" customFormat="1" ht="16.5" customHeight="1" x14ac:dyDescent="0.2">
      <c r="A106" s="68" t="s">
        <v>363</v>
      </c>
      <c r="B106" s="69" t="s">
        <v>354</v>
      </c>
      <c r="C106" s="55">
        <v>186</v>
      </c>
      <c r="D106" s="56">
        <v>32</v>
      </c>
      <c r="E106" s="55">
        <v>315</v>
      </c>
      <c r="F106" s="56">
        <v>18</v>
      </c>
      <c r="G106" s="57">
        <v>21.6</v>
      </c>
      <c r="H106" s="56">
        <v>7</v>
      </c>
      <c r="I106" s="55">
        <v>258</v>
      </c>
      <c r="J106" s="56">
        <v>9</v>
      </c>
      <c r="K106" s="57">
        <v>11.24</v>
      </c>
      <c r="L106" s="56">
        <v>105</v>
      </c>
      <c r="M106" s="57">
        <v>356.28000000000003</v>
      </c>
      <c r="N106" s="72">
        <v>11</v>
      </c>
    </row>
    <row r="107" spans="1:14" s="9" customFormat="1" ht="16.5" customHeight="1" x14ac:dyDescent="0.2">
      <c r="A107" s="68" t="s">
        <v>391</v>
      </c>
      <c r="B107" s="69" t="s">
        <v>28</v>
      </c>
      <c r="C107" s="55">
        <v>189</v>
      </c>
      <c r="D107" s="56">
        <v>16</v>
      </c>
      <c r="E107" s="55">
        <v>299</v>
      </c>
      <c r="F107" s="56">
        <v>62</v>
      </c>
      <c r="G107" s="57">
        <v>21.5</v>
      </c>
      <c r="H107" s="56">
        <v>8</v>
      </c>
      <c r="I107" s="55">
        <v>227</v>
      </c>
      <c r="J107" s="56">
        <v>70</v>
      </c>
      <c r="K107" s="57">
        <v>11.28</v>
      </c>
      <c r="L107" s="56">
        <v>98</v>
      </c>
      <c r="M107" s="57">
        <v>297.16000000000003</v>
      </c>
      <c r="N107" s="72">
        <v>30</v>
      </c>
    </row>
    <row r="108" spans="1:14" s="9" customFormat="1" ht="16.5" customHeight="1" x14ac:dyDescent="0.2">
      <c r="A108" s="68" t="s">
        <v>350</v>
      </c>
      <c r="B108" s="69" t="s">
        <v>31</v>
      </c>
      <c r="C108" s="55">
        <v>165</v>
      </c>
      <c r="D108" s="56">
        <v>142</v>
      </c>
      <c r="E108" s="55">
        <v>272</v>
      </c>
      <c r="F108" s="56">
        <v>133</v>
      </c>
      <c r="G108" s="57">
        <v>17.2</v>
      </c>
      <c r="H108" s="56">
        <v>51</v>
      </c>
      <c r="I108" s="55">
        <v>209</v>
      </c>
      <c r="J108" s="56">
        <v>112</v>
      </c>
      <c r="K108" s="57">
        <v>11.36</v>
      </c>
      <c r="L108" s="56">
        <v>90</v>
      </c>
      <c r="M108" s="57">
        <v>80.410000000000053</v>
      </c>
      <c r="N108" s="72">
        <v>125</v>
      </c>
    </row>
    <row r="109" spans="1:14" s="9" customFormat="1" ht="16.5" customHeight="1" x14ac:dyDescent="0.2">
      <c r="A109" s="68" t="s">
        <v>238</v>
      </c>
      <c r="B109" s="69" t="s">
        <v>26</v>
      </c>
      <c r="C109" s="55">
        <v>178</v>
      </c>
      <c r="D109" s="56">
        <v>77</v>
      </c>
      <c r="E109" s="55">
        <v>298</v>
      </c>
      <c r="F109" s="56">
        <v>65</v>
      </c>
      <c r="G109" s="57">
        <v>15.7</v>
      </c>
      <c r="H109" s="56">
        <v>85</v>
      </c>
      <c r="I109" s="55">
        <v>210</v>
      </c>
      <c r="J109" s="56">
        <v>109</v>
      </c>
      <c r="K109" s="57">
        <v>11.62</v>
      </c>
      <c r="L109" s="56">
        <v>72</v>
      </c>
      <c r="M109" s="57">
        <v>168.47000000000006</v>
      </c>
      <c r="N109" s="72">
        <v>92</v>
      </c>
    </row>
    <row r="110" spans="1:14" s="9" customFormat="1" ht="16.5" customHeight="1" x14ac:dyDescent="0.2">
      <c r="A110" s="68" t="s">
        <v>237</v>
      </c>
      <c r="B110" s="69" t="s">
        <v>26</v>
      </c>
      <c r="C110" s="55">
        <v>180</v>
      </c>
      <c r="D110" s="56">
        <v>60</v>
      </c>
      <c r="E110" s="55">
        <v>301</v>
      </c>
      <c r="F110" s="56">
        <v>51</v>
      </c>
      <c r="G110" s="57">
        <v>16.8</v>
      </c>
      <c r="H110" s="56">
        <v>59</v>
      </c>
      <c r="I110" s="55">
        <v>208</v>
      </c>
      <c r="J110" s="56">
        <v>117</v>
      </c>
      <c r="K110" s="57">
        <v>11.77</v>
      </c>
      <c r="L110" s="56">
        <v>58</v>
      </c>
      <c r="M110" s="57">
        <v>186.80500000000006</v>
      </c>
      <c r="N110" s="72">
        <v>80</v>
      </c>
    </row>
    <row r="111" spans="1:14" s="9" customFormat="1" ht="16.5" customHeight="1" x14ac:dyDescent="0.2">
      <c r="A111" s="68" t="s">
        <v>389</v>
      </c>
      <c r="B111" s="69" t="s">
        <v>28</v>
      </c>
      <c r="C111" s="55">
        <v>178</v>
      </c>
      <c r="D111" s="56">
        <v>77</v>
      </c>
      <c r="E111" s="55">
        <v>280</v>
      </c>
      <c r="F111" s="56">
        <v>124</v>
      </c>
      <c r="G111" s="57">
        <v>8.6999999999999993</v>
      </c>
      <c r="H111" s="56">
        <v>151</v>
      </c>
      <c r="I111" s="55">
        <v>189</v>
      </c>
      <c r="J111" s="56">
        <v>141</v>
      </c>
      <c r="K111" s="57">
        <v>11.3</v>
      </c>
      <c r="L111" s="56">
        <v>95</v>
      </c>
      <c r="M111" s="57">
        <v>81.050000000000011</v>
      </c>
      <c r="N111" s="72">
        <v>124</v>
      </c>
    </row>
    <row r="112" spans="1:14" s="9" customFormat="1" ht="16.5" customHeight="1" x14ac:dyDescent="0.2">
      <c r="A112" s="68" t="s">
        <v>218</v>
      </c>
      <c r="B112" s="69" t="s">
        <v>25</v>
      </c>
      <c r="C112" s="55">
        <v>169</v>
      </c>
      <c r="D112" s="56">
        <v>126</v>
      </c>
      <c r="E112" s="55">
        <v>263</v>
      </c>
      <c r="F112" s="56">
        <v>142</v>
      </c>
      <c r="G112" s="57">
        <v>14</v>
      </c>
      <c r="H112" s="56">
        <v>111</v>
      </c>
      <c r="I112" s="55">
        <v>186</v>
      </c>
      <c r="J112" s="56">
        <v>143</v>
      </c>
      <c r="K112" s="57">
        <v>12.14</v>
      </c>
      <c r="L112" s="56">
        <v>27</v>
      </c>
      <c r="M112" s="57">
        <v>21.930000000000003</v>
      </c>
      <c r="N112" s="72">
        <v>141</v>
      </c>
    </row>
    <row r="113" spans="1:14" s="9" customFormat="1" ht="16.5" customHeight="1" x14ac:dyDescent="0.2">
      <c r="A113" s="68" t="s">
        <v>405</v>
      </c>
      <c r="B113" s="69" t="s">
        <v>392</v>
      </c>
      <c r="C113" s="55">
        <v>188</v>
      </c>
      <c r="D113" s="56">
        <v>19</v>
      </c>
      <c r="E113" s="55">
        <v>325</v>
      </c>
      <c r="F113" s="56">
        <v>2</v>
      </c>
      <c r="G113" s="57">
        <v>18.100000000000001</v>
      </c>
      <c r="H113" s="56">
        <v>35</v>
      </c>
      <c r="I113" s="55">
        <v>263</v>
      </c>
      <c r="J113" s="56">
        <v>4</v>
      </c>
      <c r="K113" s="57">
        <v>10.94</v>
      </c>
      <c r="L113" s="56">
        <v>125</v>
      </c>
      <c r="M113" s="57">
        <v>391.48000000000008</v>
      </c>
      <c r="N113" s="72">
        <v>4</v>
      </c>
    </row>
    <row r="114" spans="1:14" s="9" customFormat="1" ht="16.5" customHeight="1" x14ac:dyDescent="0.2">
      <c r="A114" s="68" t="s">
        <v>394</v>
      </c>
      <c r="B114" s="69" t="s">
        <v>392</v>
      </c>
      <c r="C114" s="55">
        <v>180</v>
      </c>
      <c r="D114" s="56">
        <v>60</v>
      </c>
      <c r="E114" s="55">
        <v>289</v>
      </c>
      <c r="F114" s="56">
        <v>103</v>
      </c>
      <c r="G114" s="57">
        <v>15.4</v>
      </c>
      <c r="H114" s="56">
        <v>90</v>
      </c>
      <c r="I114" s="55">
        <v>203</v>
      </c>
      <c r="J114" s="56">
        <v>127</v>
      </c>
      <c r="K114" s="57">
        <v>12.58</v>
      </c>
      <c r="L114" s="56">
        <v>10</v>
      </c>
      <c r="M114" s="57">
        <v>138.32</v>
      </c>
      <c r="N114" s="72">
        <v>108</v>
      </c>
    </row>
    <row r="115" spans="1:14" s="9" customFormat="1" ht="16.5" customHeight="1" x14ac:dyDescent="0.2">
      <c r="A115" s="68" t="s">
        <v>351</v>
      </c>
      <c r="B115" s="69" t="s">
        <v>31</v>
      </c>
      <c r="C115" s="55">
        <v>178</v>
      </c>
      <c r="D115" s="56">
        <v>77</v>
      </c>
      <c r="E115" s="55">
        <v>290</v>
      </c>
      <c r="F115" s="56">
        <v>97</v>
      </c>
      <c r="G115" s="57">
        <v>16</v>
      </c>
      <c r="H115" s="56">
        <v>70</v>
      </c>
      <c r="I115" s="55">
        <v>238</v>
      </c>
      <c r="J115" s="56">
        <v>41</v>
      </c>
      <c r="K115" s="57">
        <v>10.64</v>
      </c>
      <c r="L115" s="56">
        <v>141</v>
      </c>
      <c r="M115" s="57">
        <v>213.37000000000003</v>
      </c>
      <c r="N115" s="72">
        <v>66</v>
      </c>
    </row>
    <row r="116" spans="1:14" s="9" customFormat="1" ht="16.5" customHeight="1" x14ac:dyDescent="0.2">
      <c r="A116" s="68" t="s">
        <v>255</v>
      </c>
      <c r="B116" s="69" t="s">
        <v>30</v>
      </c>
      <c r="C116" s="55">
        <v>175</v>
      </c>
      <c r="D116" s="56">
        <v>96</v>
      </c>
      <c r="E116" s="55">
        <v>299</v>
      </c>
      <c r="F116" s="56">
        <v>62</v>
      </c>
      <c r="G116" s="57">
        <v>14.9</v>
      </c>
      <c r="H116" s="56">
        <v>95</v>
      </c>
      <c r="I116" s="55">
        <v>244</v>
      </c>
      <c r="J116" s="56">
        <v>24</v>
      </c>
      <c r="K116" s="57">
        <v>11.33</v>
      </c>
      <c r="L116" s="56">
        <v>92</v>
      </c>
      <c r="M116" s="57">
        <v>192.42500000000004</v>
      </c>
      <c r="N116" s="72">
        <v>76</v>
      </c>
    </row>
    <row r="117" spans="1:14" s="9" customFormat="1" ht="16.5" customHeight="1" x14ac:dyDescent="0.2">
      <c r="A117" s="68" t="s">
        <v>245</v>
      </c>
      <c r="B117" s="69" t="s">
        <v>26</v>
      </c>
      <c r="C117" s="55">
        <v>190</v>
      </c>
      <c r="D117" s="56">
        <v>9</v>
      </c>
      <c r="E117" s="55">
        <v>305</v>
      </c>
      <c r="F117" s="56">
        <v>45</v>
      </c>
      <c r="G117" s="57">
        <v>14.3</v>
      </c>
      <c r="H117" s="56">
        <v>106</v>
      </c>
      <c r="I117" s="55">
        <v>210</v>
      </c>
      <c r="J117" s="56">
        <v>109</v>
      </c>
      <c r="K117" s="57">
        <v>11.67</v>
      </c>
      <c r="L117" s="56">
        <v>65</v>
      </c>
      <c r="M117" s="57">
        <v>244.40500000000003</v>
      </c>
      <c r="N117" s="72">
        <v>49</v>
      </c>
    </row>
    <row r="118" spans="1:14" s="9" customFormat="1" ht="16.5" customHeight="1" x14ac:dyDescent="0.2">
      <c r="A118" s="68" t="s">
        <v>254</v>
      </c>
      <c r="B118" s="69" t="s">
        <v>30</v>
      </c>
      <c r="C118" s="55">
        <v>188</v>
      </c>
      <c r="D118" s="56">
        <v>19</v>
      </c>
      <c r="E118" s="55">
        <v>318</v>
      </c>
      <c r="F118" s="56">
        <v>13</v>
      </c>
      <c r="G118" s="57">
        <v>20.8</v>
      </c>
      <c r="H118" s="56">
        <v>12</v>
      </c>
      <c r="I118" s="55">
        <v>244</v>
      </c>
      <c r="J118" s="56">
        <v>24</v>
      </c>
      <c r="K118" s="57">
        <v>10.57</v>
      </c>
      <c r="L118" s="56">
        <v>144</v>
      </c>
      <c r="M118" s="57">
        <v>386.255</v>
      </c>
      <c r="N118" s="72">
        <v>6</v>
      </c>
    </row>
    <row r="119" spans="1:14" s="9" customFormat="1" ht="16.5" customHeight="1" x14ac:dyDescent="0.2">
      <c r="A119" s="68" t="s">
        <v>214</v>
      </c>
      <c r="B119" s="69" t="s">
        <v>25</v>
      </c>
      <c r="C119" s="55">
        <v>167</v>
      </c>
      <c r="D119" s="56">
        <v>137</v>
      </c>
      <c r="E119" s="55">
        <v>258</v>
      </c>
      <c r="F119" s="56">
        <v>148</v>
      </c>
      <c r="G119" s="57">
        <v>12.3</v>
      </c>
      <c r="H119" s="56">
        <v>131</v>
      </c>
      <c r="I119" s="55">
        <v>177</v>
      </c>
      <c r="J119" s="56">
        <v>149</v>
      </c>
      <c r="K119" s="57">
        <v>12.57</v>
      </c>
      <c r="L119" s="56">
        <v>11</v>
      </c>
      <c r="M119" s="57">
        <v>9.7600000000000087</v>
      </c>
      <c r="N119" s="72">
        <v>149</v>
      </c>
    </row>
    <row r="120" spans="1:14" s="9" customFormat="1" ht="16.5" customHeight="1" x14ac:dyDescent="0.2">
      <c r="A120" s="68" t="s">
        <v>398</v>
      </c>
      <c r="B120" s="69" t="s">
        <v>392</v>
      </c>
      <c r="C120" s="55">
        <v>182</v>
      </c>
      <c r="D120" s="56">
        <v>49</v>
      </c>
      <c r="E120" s="55">
        <v>301</v>
      </c>
      <c r="F120" s="56">
        <v>51</v>
      </c>
      <c r="G120" s="57">
        <v>17.8</v>
      </c>
      <c r="H120" s="56">
        <v>37</v>
      </c>
      <c r="I120" s="55">
        <v>244</v>
      </c>
      <c r="J120" s="56">
        <v>24</v>
      </c>
      <c r="K120" s="57">
        <v>11.08</v>
      </c>
      <c r="L120" s="56">
        <v>117</v>
      </c>
      <c r="M120" s="57">
        <v>265.04000000000008</v>
      </c>
      <c r="N120" s="72">
        <v>41</v>
      </c>
    </row>
    <row r="121" spans="1:14" s="9" customFormat="1" ht="16.5" customHeight="1" x14ac:dyDescent="0.2">
      <c r="A121" s="68" t="s">
        <v>253</v>
      </c>
      <c r="B121" s="69" t="s">
        <v>30</v>
      </c>
      <c r="C121" s="55">
        <v>177</v>
      </c>
      <c r="D121" s="56">
        <v>83</v>
      </c>
      <c r="E121" s="55">
        <v>306</v>
      </c>
      <c r="F121" s="56">
        <v>43</v>
      </c>
      <c r="G121" s="57">
        <v>17.3</v>
      </c>
      <c r="H121" s="56">
        <v>47</v>
      </c>
      <c r="I121" s="55">
        <v>236</v>
      </c>
      <c r="J121" s="56">
        <v>46</v>
      </c>
      <c r="K121" s="57">
        <v>11.45</v>
      </c>
      <c r="L121" s="56">
        <v>84</v>
      </c>
      <c r="M121" s="57">
        <v>225.93500000000009</v>
      </c>
      <c r="N121" s="72">
        <v>58</v>
      </c>
    </row>
    <row r="122" spans="1:14" s="9" customFormat="1" ht="16.5" customHeight="1" x14ac:dyDescent="0.2">
      <c r="A122" s="68" t="s">
        <v>271</v>
      </c>
      <c r="B122" s="69" t="s">
        <v>23</v>
      </c>
      <c r="C122" s="55">
        <v>176</v>
      </c>
      <c r="D122" s="56">
        <v>88</v>
      </c>
      <c r="E122" s="55">
        <v>286</v>
      </c>
      <c r="F122" s="56">
        <v>110</v>
      </c>
      <c r="G122" s="57">
        <v>13</v>
      </c>
      <c r="H122" s="56">
        <v>125</v>
      </c>
      <c r="I122" s="55">
        <v>207</v>
      </c>
      <c r="J122" s="56">
        <v>119</v>
      </c>
      <c r="K122" s="57">
        <v>12.43</v>
      </c>
      <c r="L122" s="56">
        <v>18</v>
      </c>
      <c r="M122" s="57">
        <v>96.530000000000015</v>
      </c>
      <c r="N122" s="72">
        <v>119</v>
      </c>
    </row>
    <row r="123" spans="1:14" s="9" customFormat="1" ht="16.5" customHeight="1" x14ac:dyDescent="0.2">
      <c r="A123" s="68" t="s">
        <v>368</v>
      </c>
      <c r="B123" s="69" t="s">
        <v>354</v>
      </c>
      <c r="C123" s="55">
        <v>180</v>
      </c>
      <c r="D123" s="56">
        <v>60</v>
      </c>
      <c r="E123" s="55">
        <v>295</v>
      </c>
      <c r="F123" s="56">
        <v>79</v>
      </c>
      <c r="G123" s="57">
        <v>20.2</v>
      </c>
      <c r="H123" s="56">
        <v>15</v>
      </c>
      <c r="I123" s="55">
        <v>236</v>
      </c>
      <c r="J123" s="56">
        <v>46</v>
      </c>
      <c r="K123" s="57">
        <v>12</v>
      </c>
      <c r="L123" s="56">
        <v>36</v>
      </c>
      <c r="M123" s="57">
        <v>214.4</v>
      </c>
      <c r="N123" s="72">
        <v>64</v>
      </c>
    </row>
    <row r="124" spans="1:14" s="9" customFormat="1" ht="16.5" customHeight="1" x14ac:dyDescent="0.2">
      <c r="A124" s="68" t="s">
        <v>228</v>
      </c>
      <c r="B124" s="69" t="s">
        <v>22</v>
      </c>
      <c r="C124" s="55">
        <v>187</v>
      </c>
      <c r="D124" s="56">
        <v>26</v>
      </c>
      <c r="E124" s="55">
        <v>305</v>
      </c>
      <c r="F124" s="56">
        <v>45</v>
      </c>
      <c r="G124" s="57">
        <v>21.7</v>
      </c>
      <c r="H124" s="56">
        <v>6</v>
      </c>
      <c r="I124" s="55">
        <v>259</v>
      </c>
      <c r="J124" s="56">
        <v>6</v>
      </c>
      <c r="K124" s="57">
        <v>10.96</v>
      </c>
      <c r="L124" s="56">
        <v>124</v>
      </c>
      <c r="M124" s="57">
        <v>346.46000000000004</v>
      </c>
      <c r="N124" s="72">
        <v>16</v>
      </c>
    </row>
    <row r="125" spans="1:14" s="9" customFormat="1" ht="16.5" customHeight="1" x14ac:dyDescent="0.2">
      <c r="A125" s="68" t="s">
        <v>382</v>
      </c>
      <c r="B125" s="69" t="s">
        <v>28</v>
      </c>
      <c r="C125" s="55">
        <v>171</v>
      </c>
      <c r="D125" s="56">
        <v>117</v>
      </c>
      <c r="E125" s="55">
        <v>279</v>
      </c>
      <c r="F125" s="56">
        <v>125</v>
      </c>
      <c r="G125" s="57">
        <v>10</v>
      </c>
      <c r="H125" s="56">
        <v>146</v>
      </c>
      <c r="I125" s="55">
        <v>201</v>
      </c>
      <c r="J125" s="56">
        <v>128</v>
      </c>
      <c r="K125" s="57">
        <v>12.03</v>
      </c>
      <c r="L125" s="56">
        <v>33</v>
      </c>
      <c r="M125" s="57">
        <v>29.4</v>
      </c>
      <c r="N125" s="72">
        <v>136</v>
      </c>
    </row>
    <row r="126" spans="1:14" s="9" customFormat="1" ht="16.5" customHeight="1" x14ac:dyDescent="0.2">
      <c r="A126" s="68" t="s">
        <v>240</v>
      </c>
      <c r="B126" s="69" t="s">
        <v>26</v>
      </c>
      <c r="C126" s="55">
        <v>170</v>
      </c>
      <c r="D126" s="56">
        <v>124</v>
      </c>
      <c r="E126" s="55">
        <v>289</v>
      </c>
      <c r="F126" s="56">
        <v>103</v>
      </c>
      <c r="G126" s="57">
        <v>15.6</v>
      </c>
      <c r="H126" s="56">
        <v>87</v>
      </c>
      <c r="I126" s="55">
        <v>208</v>
      </c>
      <c r="J126" s="56">
        <v>117</v>
      </c>
      <c r="K126" s="57">
        <v>11.65</v>
      </c>
      <c r="L126" s="56">
        <v>67</v>
      </c>
      <c r="M126" s="57">
        <v>94.765000000000001</v>
      </c>
      <c r="N126" s="72">
        <v>121</v>
      </c>
    </row>
    <row r="127" spans="1:14" s="9" customFormat="1" ht="16.5" customHeight="1" x14ac:dyDescent="0.2">
      <c r="A127" s="68" t="s">
        <v>270</v>
      </c>
      <c r="B127" s="69" t="s">
        <v>23</v>
      </c>
      <c r="C127" s="55">
        <v>171</v>
      </c>
      <c r="D127" s="56">
        <v>117</v>
      </c>
      <c r="E127" s="55">
        <v>274</v>
      </c>
      <c r="F127" s="56">
        <v>132</v>
      </c>
      <c r="G127" s="57">
        <v>12.1</v>
      </c>
      <c r="H127" s="56">
        <v>135</v>
      </c>
      <c r="I127" s="55">
        <v>206</v>
      </c>
      <c r="J127" s="56">
        <v>122</v>
      </c>
      <c r="K127" s="57">
        <v>11.26</v>
      </c>
      <c r="L127" s="56">
        <v>101</v>
      </c>
      <c r="M127" s="57">
        <v>56.30000000000004</v>
      </c>
      <c r="N127" s="72">
        <v>129</v>
      </c>
    </row>
    <row r="128" spans="1:14" s="9" customFormat="1" ht="16.5" customHeight="1" x14ac:dyDescent="0.2">
      <c r="A128" s="68" t="s">
        <v>269</v>
      </c>
      <c r="B128" s="69" t="s">
        <v>23</v>
      </c>
      <c r="C128" s="55">
        <v>168</v>
      </c>
      <c r="D128" s="56">
        <v>129</v>
      </c>
      <c r="E128" s="55">
        <v>286</v>
      </c>
      <c r="F128" s="56">
        <v>110</v>
      </c>
      <c r="G128" s="57">
        <v>16.3</v>
      </c>
      <c r="H128" s="56">
        <v>63</v>
      </c>
      <c r="I128" s="55">
        <v>235</v>
      </c>
      <c r="J128" s="56">
        <v>51</v>
      </c>
      <c r="K128" s="57">
        <v>10.78</v>
      </c>
      <c r="L128" s="56">
        <v>133</v>
      </c>
      <c r="M128" s="57">
        <v>150.89000000000004</v>
      </c>
      <c r="N128" s="72">
        <v>103</v>
      </c>
    </row>
    <row r="129" spans="1:14" s="9" customFormat="1" ht="16.5" customHeight="1" x14ac:dyDescent="0.2">
      <c r="A129" s="68" t="s">
        <v>361</v>
      </c>
      <c r="B129" s="69" t="s">
        <v>354</v>
      </c>
      <c r="C129" s="55">
        <v>184</v>
      </c>
      <c r="D129" s="56">
        <v>41</v>
      </c>
      <c r="E129" s="55">
        <v>313</v>
      </c>
      <c r="F129" s="56">
        <v>22</v>
      </c>
      <c r="G129" s="57">
        <v>17.3</v>
      </c>
      <c r="H129" s="56">
        <v>47</v>
      </c>
      <c r="I129" s="55">
        <v>257</v>
      </c>
      <c r="J129" s="56">
        <v>11</v>
      </c>
      <c r="K129" s="57">
        <v>11.28</v>
      </c>
      <c r="L129" s="56">
        <v>98</v>
      </c>
      <c r="M129" s="57">
        <v>310.69</v>
      </c>
      <c r="N129" s="72">
        <v>27</v>
      </c>
    </row>
    <row r="130" spans="1:14" s="9" customFormat="1" ht="16.5" customHeight="1" x14ac:dyDescent="0.2">
      <c r="A130" s="68" t="s">
        <v>343</v>
      </c>
      <c r="B130" s="69" t="s">
        <v>31</v>
      </c>
      <c r="C130" s="55">
        <v>174</v>
      </c>
      <c r="D130" s="56">
        <v>99</v>
      </c>
      <c r="E130" s="55">
        <v>284</v>
      </c>
      <c r="F130" s="56">
        <v>119</v>
      </c>
      <c r="G130" s="57">
        <v>16.3</v>
      </c>
      <c r="H130" s="56">
        <v>63</v>
      </c>
      <c r="I130" s="55">
        <v>222</v>
      </c>
      <c r="J130" s="56">
        <v>84</v>
      </c>
      <c r="K130" s="57">
        <v>11.32</v>
      </c>
      <c r="L130" s="56">
        <v>93</v>
      </c>
      <c r="M130" s="57">
        <v>133.28000000000003</v>
      </c>
      <c r="N130" s="72">
        <v>109</v>
      </c>
    </row>
    <row r="131" spans="1:14" s="9" customFormat="1" ht="16.5" customHeight="1" x14ac:dyDescent="0.2">
      <c r="A131" s="68" t="s">
        <v>229</v>
      </c>
      <c r="B131" s="69" t="s">
        <v>22</v>
      </c>
      <c r="C131" s="55">
        <v>180</v>
      </c>
      <c r="D131" s="56">
        <v>60</v>
      </c>
      <c r="E131" s="55">
        <v>293</v>
      </c>
      <c r="F131" s="56">
        <v>85</v>
      </c>
      <c r="G131" s="57">
        <v>15.8</v>
      </c>
      <c r="H131" s="56">
        <v>77</v>
      </c>
      <c r="I131" s="55">
        <v>228</v>
      </c>
      <c r="J131" s="56">
        <v>66</v>
      </c>
      <c r="K131" s="57">
        <v>12.57</v>
      </c>
      <c r="L131" s="56">
        <v>11</v>
      </c>
      <c r="M131" s="57">
        <v>174.66</v>
      </c>
      <c r="N131" s="72">
        <v>87</v>
      </c>
    </row>
    <row r="132" spans="1:14" s="9" customFormat="1" ht="16.5" customHeight="1" x14ac:dyDescent="0.2">
      <c r="A132" s="68" t="s">
        <v>291</v>
      </c>
      <c r="B132" s="69" t="s">
        <v>29</v>
      </c>
      <c r="C132" s="55">
        <v>180</v>
      </c>
      <c r="D132" s="56">
        <v>60</v>
      </c>
      <c r="E132" s="55">
        <v>310</v>
      </c>
      <c r="F132" s="56">
        <v>30</v>
      </c>
      <c r="G132" s="57">
        <v>15.8</v>
      </c>
      <c r="H132" s="56">
        <v>77</v>
      </c>
      <c r="I132" s="55">
        <v>274</v>
      </c>
      <c r="J132" s="56">
        <v>1</v>
      </c>
      <c r="K132" s="57">
        <v>10.34</v>
      </c>
      <c r="L132" s="56">
        <v>152</v>
      </c>
      <c r="M132" s="57">
        <v>325.10000000000002</v>
      </c>
      <c r="N132" s="72">
        <v>22</v>
      </c>
    </row>
    <row r="133" spans="1:14" s="9" customFormat="1" ht="16.5" customHeight="1" x14ac:dyDescent="0.2">
      <c r="A133" s="68" t="s">
        <v>267</v>
      </c>
      <c r="B133" s="69" t="s">
        <v>23</v>
      </c>
      <c r="C133" s="55">
        <v>179</v>
      </c>
      <c r="D133" s="56">
        <v>71</v>
      </c>
      <c r="E133" s="55">
        <v>304</v>
      </c>
      <c r="F133" s="56">
        <v>47</v>
      </c>
      <c r="G133" s="57">
        <v>14.8</v>
      </c>
      <c r="H133" s="56">
        <v>99</v>
      </c>
      <c r="I133" s="55">
        <v>241</v>
      </c>
      <c r="J133" s="56">
        <v>36</v>
      </c>
      <c r="K133" s="57">
        <v>11.87</v>
      </c>
      <c r="L133" s="56">
        <v>48</v>
      </c>
      <c r="M133" s="57">
        <v>206.06000000000003</v>
      </c>
      <c r="N133" s="72">
        <v>67</v>
      </c>
    </row>
    <row r="134" spans="1:14" s="9" customFormat="1" ht="16.5" customHeight="1" x14ac:dyDescent="0.2">
      <c r="A134" s="68" t="s">
        <v>315</v>
      </c>
      <c r="B134" s="69" t="s">
        <v>17</v>
      </c>
      <c r="C134" s="55">
        <v>168</v>
      </c>
      <c r="D134" s="56">
        <v>129</v>
      </c>
      <c r="E134" s="55">
        <v>291</v>
      </c>
      <c r="F134" s="56">
        <v>90</v>
      </c>
      <c r="G134" s="57">
        <v>17</v>
      </c>
      <c r="H134" s="56">
        <v>55</v>
      </c>
      <c r="I134" s="55">
        <v>247</v>
      </c>
      <c r="J134" s="56">
        <v>21</v>
      </c>
      <c r="K134" s="57">
        <v>11.23</v>
      </c>
      <c r="L134" s="56">
        <v>108</v>
      </c>
      <c r="M134" s="57">
        <v>161.535</v>
      </c>
      <c r="N134" s="72">
        <v>96</v>
      </c>
    </row>
    <row r="135" spans="1:14" s="9" customFormat="1" ht="16.5" customHeight="1" x14ac:dyDescent="0.2">
      <c r="A135" s="68" t="s">
        <v>266</v>
      </c>
      <c r="B135" s="69" t="s">
        <v>23</v>
      </c>
      <c r="C135" s="55">
        <v>155</v>
      </c>
      <c r="D135" s="56">
        <v>153</v>
      </c>
      <c r="E135" s="55">
        <v>253</v>
      </c>
      <c r="F135" s="56">
        <v>153</v>
      </c>
      <c r="G135" s="57">
        <v>10.4</v>
      </c>
      <c r="H135" s="56">
        <v>143</v>
      </c>
      <c r="I135" s="55">
        <v>197</v>
      </c>
      <c r="J135" s="56">
        <v>133</v>
      </c>
      <c r="K135" s="57">
        <v>12.31</v>
      </c>
      <c r="L135" s="56">
        <v>21</v>
      </c>
      <c r="M135" s="57">
        <v>11.700000000000001</v>
      </c>
      <c r="N135" s="72">
        <v>148</v>
      </c>
    </row>
    <row r="136" spans="1:14" s="9" customFormat="1" ht="16.5" customHeight="1" x14ac:dyDescent="0.2">
      <c r="A136" s="68" t="s">
        <v>252</v>
      </c>
      <c r="B136" s="69" t="s">
        <v>30</v>
      </c>
      <c r="C136" s="55">
        <v>193</v>
      </c>
      <c r="D136" s="56">
        <v>6</v>
      </c>
      <c r="E136" s="55">
        <v>325</v>
      </c>
      <c r="F136" s="56">
        <v>2</v>
      </c>
      <c r="G136" s="57">
        <v>17.399999999999999</v>
      </c>
      <c r="H136" s="56">
        <v>46</v>
      </c>
      <c r="I136" s="55">
        <v>242</v>
      </c>
      <c r="J136" s="56">
        <v>32</v>
      </c>
      <c r="K136" s="57">
        <v>10.69</v>
      </c>
      <c r="L136" s="56">
        <v>139</v>
      </c>
      <c r="M136" s="57">
        <v>406.435</v>
      </c>
      <c r="N136" s="72">
        <v>3</v>
      </c>
    </row>
    <row r="137" spans="1:14" s="9" customFormat="1" ht="16.5" customHeight="1" x14ac:dyDescent="0.2">
      <c r="A137" s="68" t="s">
        <v>336</v>
      </c>
      <c r="B137" s="69" t="s">
        <v>27</v>
      </c>
      <c r="C137" s="55">
        <v>174</v>
      </c>
      <c r="D137" s="56">
        <v>99</v>
      </c>
      <c r="E137" s="55">
        <v>308</v>
      </c>
      <c r="F137" s="56">
        <v>39</v>
      </c>
      <c r="G137" s="57">
        <v>17.45</v>
      </c>
      <c r="H137" s="56">
        <v>45</v>
      </c>
      <c r="I137" s="55">
        <v>255</v>
      </c>
      <c r="J137" s="56">
        <v>14</v>
      </c>
      <c r="K137" s="57">
        <v>11.23</v>
      </c>
      <c r="L137" s="56">
        <v>108</v>
      </c>
      <c r="M137" s="57">
        <v>242.13</v>
      </c>
      <c r="N137" s="72">
        <v>51</v>
      </c>
    </row>
    <row r="138" spans="1:14" s="9" customFormat="1" ht="16.5" customHeight="1" x14ac:dyDescent="0.2">
      <c r="A138" s="68" t="s">
        <v>327</v>
      </c>
      <c r="B138" s="69" t="s">
        <v>27</v>
      </c>
      <c r="C138" s="55">
        <v>175</v>
      </c>
      <c r="D138" s="56">
        <v>96</v>
      </c>
      <c r="E138" s="55">
        <v>297</v>
      </c>
      <c r="F138" s="56">
        <v>70</v>
      </c>
      <c r="G138" s="57">
        <v>19.399999999999999</v>
      </c>
      <c r="H138" s="56">
        <v>20</v>
      </c>
      <c r="I138" s="55">
        <v>224</v>
      </c>
      <c r="J138" s="56">
        <v>78</v>
      </c>
      <c r="K138" s="57">
        <v>11.14</v>
      </c>
      <c r="L138" s="56">
        <v>114</v>
      </c>
      <c r="M138" s="57">
        <v>204.06</v>
      </c>
      <c r="N138" s="72">
        <v>71</v>
      </c>
    </row>
    <row r="139" spans="1:14" s="9" customFormat="1" ht="16.5" customHeight="1" x14ac:dyDescent="0.2">
      <c r="A139" s="68" t="s">
        <v>373</v>
      </c>
      <c r="B139" s="69" t="s">
        <v>32</v>
      </c>
      <c r="C139" s="55">
        <v>180</v>
      </c>
      <c r="D139" s="56">
        <v>60</v>
      </c>
      <c r="E139" s="55">
        <v>295</v>
      </c>
      <c r="F139" s="56">
        <v>79</v>
      </c>
      <c r="G139" s="57">
        <v>21.4</v>
      </c>
      <c r="H139" s="56">
        <v>10</v>
      </c>
      <c r="I139" s="55">
        <v>222</v>
      </c>
      <c r="J139" s="56">
        <v>84</v>
      </c>
      <c r="K139" s="57">
        <v>11.38</v>
      </c>
      <c r="L139" s="56">
        <v>88</v>
      </c>
      <c r="M139" s="57">
        <v>226.55</v>
      </c>
      <c r="N139" s="72">
        <v>57</v>
      </c>
    </row>
    <row r="140" spans="1:14" s="9" customFormat="1" ht="16.5" customHeight="1" x14ac:dyDescent="0.2">
      <c r="A140" s="68" t="s">
        <v>377</v>
      </c>
      <c r="B140" s="69" t="s">
        <v>32</v>
      </c>
      <c r="C140" s="55">
        <v>160</v>
      </c>
      <c r="D140" s="56">
        <v>148</v>
      </c>
      <c r="E140" s="55">
        <v>0</v>
      </c>
      <c r="F140" s="56">
        <v>154</v>
      </c>
      <c r="G140" s="57">
        <v>9.4</v>
      </c>
      <c r="H140" s="56">
        <v>149</v>
      </c>
      <c r="I140" s="55">
        <v>180</v>
      </c>
      <c r="J140" s="56">
        <v>148</v>
      </c>
      <c r="K140" s="57">
        <v>12.87</v>
      </c>
      <c r="L140" s="56">
        <v>6</v>
      </c>
      <c r="M140" s="57">
        <v>0</v>
      </c>
      <c r="N140" s="72">
        <v>152</v>
      </c>
    </row>
    <row r="141" spans="1:14" s="9" customFormat="1" ht="16.5" customHeight="1" x14ac:dyDescent="0.2">
      <c r="A141" s="68" t="s">
        <v>374</v>
      </c>
      <c r="B141" s="69" t="s">
        <v>32</v>
      </c>
      <c r="C141" s="55">
        <v>178</v>
      </c>
      <c r="D141" s="56">
        <v>77</v>
      </c>
      <c r="E141" s="55">
        <v>286</v>
      </c>
      <c r="F141" s="56">
        <v>110</v>
      </c>
      <c r="G141" s="57">
        <v>13.3</v>
      </c>
      <c r="H141" s="56">
        <v>122</v>
      </c>
      <c r="I141" s="55">
        <v>206</v>
      </c>
      <c r="J141" s="56">
        <v>122</v>
      </c>
      <c r="K141" s="57">
        <v>12.19</v>
      </c>
      <c r="L141" s="56">
        <v>23</v>
      </c>
      <c r="M141" s="57">
        <v>108.56000000000002</v>
      </c>
      <c r="N141" s="72">
        <v>117</v>
      </c>
    </row>
    <row r="142" spans="1:14" s="9" customFormat="1" ht="16.5" customHeight="1" x14ac:dyDescent="0.2">
      <c r="A142" s="68" t="s">
        <v>216</v>
      </c>
      <c r="B142" s="69" t="s">
        <v>25</v>
      </c>
      <c r="C142" s="55">
        <v>177</v>
      </c>
      <c r="D142" s="56">
        <v>83</v>
      </c>
      <c r="E142" s="55">
        <v>293</v>
      </c>
      <c r="F142" s="56">
        <v>85</v>
      </c>
      <c r="G142" s="57">
        <v>16.7</v>
      </c>
      <c r="H142" s="56">
        <v>60</v>
      </c>
      <c r="I142" s="55">
        <v>225</v>
      </c>
      <c r="J142" s="56">
        <v>75</v>
      </c>
      <c r="K142" s="57">
        <v>10.73</v>
      </c>
      <c r="L142" s="56">
        <v>136</v>
      </c>
      <c r="M142" s="57">
        <v>205.20499999999998</v>
      </c>
      <c r="N142" s="72">
        <v>68</v>
      </c>
    </row>
    <row r="143" spans="1:14" s="9" customFormat="1" ht="16.5" customHeight="1" x14ac:dyDescent="0.2">
      <c r="A143" s="68" t="s">
        <v>317</v>
      </c>
      <c r="B143" s="69" t="s">
        <v>17</v>
      </c>
      <c r="C143" s="55">
        <v>187</v>
      </c>
      <c r="D143" s="56">
        <v>26</v>
      </c>
      <c r="E143" s="55">
        <v>311</v>
      </c>
      <c r="F143" s="56">
        <v>27</v>
      </c>
      <c r="G143" s="57">
        <v>15.9</v>
      </c>
      <c r="H143" s="56">
        <v>74</v>
      </c>
      <c r="I143" s="55">
        <v>212</v>
      </c>
      <c r="J143" s="56">
        <v>108</v>
      </c>
      <c r="K143" s="57">
        <v>12.43</v>
      </c>
      <c r="L143" s="56">
        <v>18</v>
      </c>
      <c r="M143" s="57">
        <v>251.02</v>
      </c>
      <c r="N143" s="72">
        <v>47</v>
      </c>
    </row>
    <row r="144" spans="1:14" s="9" customFormat="1" ht="16.5" customHeight="1" x14ac:dyDescent="0.2">
      <c r="A144" s="68" t="s">
        <v>402</v>
      </c>
      <c r="B144" s="69" t="s">
        <v>392</v>
      </c>
      <c r="C144" s="55">
        <v>193</v>
      </c>
      <c r="D144" s="56">
        <v>6</v>
      </c>
      <c r="E144" s="55">
        <v>307</v>
      </c>
      <c r="F144" s="56">
        <v>41</v>
      </c>
      <c r="G144" s="57">
        <v>17.149999999999999</v>
      </c>
      <c r="H144" s="56">
        <v>53</v>
      </c>
      <c r="I144" s="55">
        <v>214</v>
      </c>
      <c r="J144" s="56">
        <v>105</v>
      </c>
      <c r="K144" s="57">
        <v>11.88</v>
      </c>
      <c r="L144" s="56">
        <v>45</v>
      </c>
      <c r="M144" s="57">
        <v>282.34500000000003</v>
      </c>
      <c r="N144" s="72">
        <v>34</v>
      </c>
    </row>
    <row r="145" spans="1:14" s="9" customFormat="1" ht="16.5" customHeight="1" x14ac:dyDescent="0.2">
      <c r="A145" s="68" t="s">
        <v>318</v>
      </c>
      <c r="B145" s="69" t="s">
        <v>17</v>
      </c>
      <c r="C145" s="55">
        <v>172</v>
      </c>
      <c r="D145" s="56">
        <v>109</v>
      </c>
      <c r="E145" s="55">
        <v>297</v>
      </c>
      <c r="F145" s="56">
        <v>70</v>
      </c>
      <c r="G145" s="57">
        <v>15.5</v>
      </c>
      <c r="H145" s="56">
        <v>88</v>
      </c>
      <c r="I145" s="55">
        <v>234</v>
      </c>
      <c r="J145" s="56">
        <v>55</v>
      </c>
      <c r="K145" s="57">
        <v>11.24</v>
      </c>
      <c r="L145" s="56">
        <v>105</v>
      </c>
      <c r="M145" s="57">
        <v>168.47</v>
      </c>
      <c r="N145" s="72">
        <v>93</v>
      </c>
    </row>
    <row r="146" spans="1:14" s="9" customFormat="1" ht="16.5" customHeight="1" x14ac:dyDescent="0.2">
      <c r="A146" s="68" t="s">
        <v>290</v>
      </c>
      <c r="B146" s="69" t="s">
        <v>29</v>
      </c>
      <c r="C146" s="55">
        <v>182</v>
      </c>
      <c r="D146" s="56">
        <v>49</v>
      </c>
      <c r="E146" s="55">
        <v>309</v>
      </c>
      <c r="F146" s="56">
        <v>34</v>
      </c>
      <c r="G146" s="57">
        <v>13.5</v>
      </c>
      <c r="H146" s="56">
        <v>117</v>
      </c>
      <c r="I146" s="55">
        <v>244</v>
      </c>
      <c r="J146" s="56">
        <v>24</v>
      </c>
      <c r="K146" s="57">
        <v>11.52</v>
      </c>
      <c r="L146" s="56">
        <v>77</v>
      </c>
      <c r="M146" s="57">
        <v>243.35000000000008</v>
      </c>
      <c r="N146" s="72">
        <v>50</v>
      </c>
    </row>
    <row r="147" spans="1:14" s="9" customFormat="1" ht="16.5" customHeight="1" x14ac:dyDescent="0.2">
      <c r="A147" s="68" t="s">
        <v>323</v>
      </c>
      <c r="B147" s="69" t="s">
        <v>17</v>
      </c>
      <c r="C147" s="55">
        <v>180</v>
      </c>
      <c r="D147" s="56">
        <v>60</v>
      </c>
      <c r="E147" s="55">
        <v>301</v>
      </c>
      <c r="F147" s="56">
        <v>51</v>
      </c>
      <c r="G147" s="57">
        <v>14.8</v>
      </c>
      <c r="H147" s="56">
        <v>99</v>
      </c>
      <c r="I147" s="55">
        <v>236</v>
      </c>
      <c r="J147" s="56">
        <v>46</v>
      </c>
      <c r="K147" s="57">
        <v>11.16</v>
      </c>
      <c r="L147" s="56">
        <v>113</v>
      </c>
      <c r="M147" s="57">
        <v>225.12000000000006</v>
      </c>
      <c r="N147" s="72">
        <v>59</v>
      </c>
    </row>
    <row r="148" spans="1:14" s="9" customFormat="1" ht="16.5" customHeight="1" x14ac:dyDescent="0.2">
      <c r="A148" s="68" t="s">
        <v>250</v>
      </c>
      <c r="B148" s="69" t="s">
        <v>30</v>
      </c>
      <c r="C148" s="55">
        <v>185</v>
      </c>
      <c r="D148" s="56">
        <v>36</v>
      </c>
      <c r="E148" s="55">
        <v>300</v>
      </c>
      <c r="F148" s="56">
        <v>56</v>
      </c>
      <c r="G148" s="57">
        <v>19</v>
      </c>
      <c r="H148" s="56">
        <v>24</v>
      </c>
      <c r="I148" s="55">
        <v>250</v>
      </c>
      <c r="J148" s="56">
        <v>16</v>
      </c>
      <c r="K148" s="57">
        <v>10.57</v>
      </c>
      <c r="L148" s="56">
        <v>144</v>
      </c>
      <c r="M148" s="57">
        <v>312.72499999999997</v>
      </c>
      <c r="N148" s="72">
        <v>26</v>
      </c>
    </row>
    <row r="149" spans="1:14" s="9" customFormat="1" ht="16.5" customHeight="1" x14ac:dyDescent="0.2">
      <c r="A149" s="68" t="s">
        <v>303</v>
      </c>
      <c r="B149" s="69" t="s">
        <v>20</v>
      </c>
      <c r="C149" s="55">
        <v>189</v>
      </c>
      <c r="D149" s="56">
        <v>16</v>
      </c>
      <c r="E149" s="55">
        <v>312</v>
      </c>
      <c r="F149" s="56">
        <v>25</v>
      </c>
      <c r="G149" s="57">
        <v>17.5</v>
      </c>
      <c r="H149" s="56">
        <v>43</v>
      </c>
      <c r="I149" s="55">
        <v>230</v>
      </c>
      <c r="J149" s="56">
        <v>64</v>
      </c>
      <c r="K149" s="57">
        <v>11.94</v>
      </c>
      <c r="L149" s="56">
        <v>41</v>
      </c>
      <c r="M149" s="57">
        <v>290.92999999999995</v>
      </c>
      <c r="N149" s="72">
        <v>32</v>
      </c>
    </row>
    <row r="150" spans="1:14" s="9" customFormat="1" ht="16.5" customHeight="1" x14ac:dyDescent="0.2">
      <c r="A150" s="68" t="s">
        <v>307</v>
      </c>
      <c r="B150" s="69" t="s">
        <v>20</v>
      </c>
      <c r="C150" s="55">
        <v>190</v>
      </c>
      <c r="D150" s="56">
        <v>9</v>
      </c>
      <c r="E150" s="55">
        <v>320</v>
      </c>
      <c r="F150" s="56">
        <v>10</v>
      </c>
      <c r="G150" s="57">
        <v>18.2</v>
      </c>
      <c r="H150" s="56">
        <v>32</v>
      </c>
      <c r="I150" s="55">
        <v>224</v>
      </c>
      <c r="J150" s="56">
        <v>78</v>
      </c>
      <c r="K150" s="57">
        <v>11.83</v>
      </c>
      <c r="L150" s="56">
        <v>52</v>
      </c>
      <c r="M150" s="57">
        <v>318.14999999999998</v>
      </c>
      <c r="N150" s="72">
        <v>23</v>
      </c>
    </row>
    <row r="151" spans="1:14" s="9" customFormat="1" ht="16.5" customHeight="1" x14ac:dyDescent="0.2">
      <c r="A151" s="68" t="s">
        <v>378</v>
      </c>
      <c r="B151" s="69" t="s">
        <v>32</v>
      </c>
      <c r="C151" s="55">
        <v>182</v>
      </c>
      <c r="D151" s="56">
        <v>49</v>
      </c>
      <c r="E151" s="55">
        <v>290</v>
      </c>
      <c r="F151" s="56">
        <v>97</v>
      </c>
      <c r="G151" s="57">
        <v>13</v>
      </c>
      <c r="H151" s="56">
        <v>125</v>
      </c>
      <c r="I151" s="55">
        <v>185</v>
      </c>
      <c r="J151" s="56">
        <v>144</v>
      </c>
      <c r="K151" s="57">
        <v>13.45</v>
      </c>
      <c r="L151" s="56">
        <v>2</v>
      </c>
      <c r="M151" s="57">
        <v>121.43</v>
      </c>
      <c r="N151" s="72">
        <v>114</v>
      </c>
    </row>
    <row r="152" spans="1:14" s="9" customFormat="1" ht="16.5" customHeight="1" x14ac:dyDescent="0.2">
      <c r="A152" s="68" t="s">
        <v>284</v>
      </c>
      <c r="B152" s="69" t="s">
        <v>29</v>
      </c>
      <c r="C152" s="55">
        <v>194</v>
      </c>
      <c r="D152" s="56">
        <v>3</v>
      </c>
      <c r="E152" s="55">
        <v>315</v>
      </c>
      <c r="F152" s="56">
        <v>18</v>
      </c>
      <c r="G152" s="57">
        <v>14.9</v>
      </c>
      <c r="H152" s="56">
        <v>95</v>
      </c>
      <c r="I152" s="55">
        <v>237</v>
      </c>
      <c r="J152" s="56">
        <v>45</v>
      </c>
      <c r="K152" s="57">
        <v>11.31</v>
      </c>
      <c r="L152" s="56">
        <v>94</v>
      </c>
      <c r="M152" s="57">
        <v>338.005</v>
      </c>
      <c r="N152" s="72">
        <v>19</v>
      </c>
    </row>
    <row r="153" spans="1:14" s="9" customFormat="1" ht="16.5" customHeight="1" x14ac:dyDescent="0.2">
      <c r="A153" s="68" t="s">
        <v>367</v>
      </c>
      <c r="B153" s="69" t="s">
        <v>354</v>
      </c>
      <c r="C153" s="55">
        <v>168</v>
      </c>
      <c r="D153" s="56">
        <v>129</v>
      </c>
      <c r="E153" s="55">
        <v>269</v>
      </c>
      <c r="F153" s="56">
        <v>136</v>
      </c>
      <c r="G153" s="57">
        <v>14.1</v>
      </c>
      <c r="H153" s="56">
        <v>110</v>
      </c>
      <c r="I153" s="55">
        <v>175</v>
      </c>
      <c r="J153" s="56">
        <v>151</v>
      </c>
      <c r="K153" s="57">
        <v>12.74</v>
      </c>
      <c r="L153" s="56">
        <v>7</v>
      </c>
      <c r="M153" s="57">
        <v>20.740000000000002</v>
      </c>
      <c r="N153" s="72">
        <v>142</v>
      </c>
    </row>
    <row r="154" spans="1:14" s="9" customFormat="1" ht="16.5" customHeight="1" x14ac:dyDescent="0.2">
      <c r="A154" s="68" t="s">
        <v>285</v>
      </c>
      <c r="B154" s="69" t="s">
        <v>29</v>
      </c>
      <c r="C154" s="55">
        <v>176</v>
      </c>
      <c r="D154" s="56">
        <v>88</v>
      </c>
      <c r="E154" s="55">
        <v>291</v>
      </c>
      <c r="F154" s="56">
        <v>90</v>
      </c>
      <c r="G154" s="57">
        <v>12.4</v>
      </c>
      <c r="H154" s="56">
        <v>130</v>
      </c>
      <c r="I154" s="55">
        <v>222</v>
      </c>
      <c r="J154" s="56">
        <v>84</v>
      </c>
      <c r="K154" s="57">
        <v>11.81</v>
      </c>
      <c r="L154" s="56">
        <v>55</v>
      </c>
      <c r="M154" s="57">
        <v>120.62000000000002</v>
      </c>
      <c r="N154" s="72">
        <v>115</v>
      </c>
    </row>
    <row r="155" spans="1:14" s="9" customFormat="1" ht="16.5" customHeight="1" x14ac:dyDescent="0.2">
      <c r="A155" s="68" t="s">
        <v>385</v>
      </c>
      <c r="B155" s="69" t="s">
        <v>28</v>
      </c>
      <c r="C155" s="55">
        <v>163</v>
      </c>
      <c r="D155" s="56">
        <v>146</v>
      </c>
      <c r="E155" s="55">
        <v>264</v>
      </c>
      <c r="F155" s="56">
        <v>140</v>
      </c>
      <c r="G155" s="57">
        <v>9.6</v>
      </c>
      <c r="H155" s="56">
        <v>148</v>
      </c>
      <c r="I155" s="55">
        <v>184</v>
      </c>
      <c r="J155" s="56">
        <v>145</v>
      </c>
      <c r="K155" s="57">
        <v>11.39</v>
      </c>
      <c r="L155" s="56">
        <v>87</v>
      </c>
      <c r="M155" s="57">
        <v>17.015000000000008</v>
      </c>
      <c r="N155" s="72">
        <v>145</v>
      </c>
    </row>
    <row r="156" spans="1:14" s="9" customFormat="1" ht="16.5" customHeight="1" x14ac:dyDescent="0.2">
      <c r="A156" s="68" t="s">
        <v>342</v>
      </c>
      <c r="B156" s="69" t="s">
        <v>31</v>
      </c>
      <c r="C156" s="55">
        <v>157</v>
      </c>
      <c r="D156" s="56">
        <v>151</v>
      </c>
      <c r="E156" s="55">
        <v>261</v>
      </c>
      <c r="F156" s="56">
        <v>145</v>
      </c>
      <c r="G156" s="57">
        <v>12.2</v>
      </c>
      <c r="H156" s="56">
        <v>132</v>
      </c>
      <c r="I156" s="55">
        <v>205</v>
      </c>
      <c r="J156" s="56">
        <v>125</v>
      </c>
      <c r="K156" s="57">
        <v>11.08</v>
      </c>
      <c r="L156" s="56">
        <v>117</v>
      </c>
      <c r="M156" s="57">
        <v>57.930000000000028</v>
      </c>
      <c r="N156" s="72">
        <v>128</v>
      </c>
    </row>
    <row r="157" spans="1:14" s="9" customFormat="1" ht="16.5" customHeight="1" x14ac:dyDescent="0.2">
      <c r="A157" s="68" t="s">
        <v>341</v>
      </c>
      <c r="B157" s="69" t="s">
        <v>31</v>
      </c>
      <c r="C157" s="55">
        <v>169</v>
      </c>
      <c r="D157" s="56">
        <v>126</v>
      </c>
      <c r="E157" s="55">
        <v>278</v>
      </c>
      <c r="F157" s="56">
        <v>127</v>
      </c>
      <c r="G157" s="57">
        <v>16</v>
      </c>
      <c r="H157" s="56">
        <v>70</v>
      </c>
      <c r="I157" s="55">
        <v>220</v>
      </c>
      <c r="J157" s="56">
        <v>92</v>
      </c>
      <c r="K157" s="57">
        <v>11.24</v>
      </c>
      <c r="L157" s="56">
        <v>105</v>
      </c>
      <c r="M157" s="57">
        <v>93.67000000000003</v>
      </c>
      <c r="N157" s="72">
        <v>122</v>
      </c>
    </row>
    <row r="158" spans="1:14" s="9" customFormat="1" ht="16.5" customHeight="1" x14ac:dyDescent="0.2">
      <c r="A158" s="68" t="s">
        <v>349</v>
      </c>
      <c r="B158" s="69" t="s">
        <v>31</v>
      </c>
      <c r="C158" s="55">
        <v>180</v>
      </c>
      <c r="D158" s="56">
        <v>60</v>
      </c>
      <c r="E158" s="55">
        <v>284</v>
      </c>
      <c r="F158" s="56">
        <v>119</v>
      </c>
      <c r="G158" s="57">
        <v>17.8</v>
      </c>
      <c r="H158" s="56">
        <v>37</v>
      </c>
      <c r="I158" s="55">
        <v>209</v>
      </c>
      <c r="J158" s="56">
        <v>112</v>
      </c>
      <c r="K158" s="57">
        <v>11.8</v>
      </c>
      <c r="L158" s="56">
        <v>56</v>
      </c>
      <c r="M158" s="57">
        <v>144.11000000000001</v>
      </c>
      <c r="N158" s="72">
        <v>105</v>
      </c>
    </row>
    <row r="159" spans="1:14" s="9" customFormat="1" ht="16.5" customHeight="1" thickBot="1" x14ac:dyDescent="0.25">
      <c r="A159" s="73" t="s">
        <v>212</v>
      </c>
      <c r="B159" s="74" t="s">
        <v>25</v>
      </c>
      <c r="C159" s="75">
        <v>189</v>
      </c>
      <c r="D159" s="76">
        <v>16</v>
      </c>
      <c r="E159" s="75">
        <v>299</v>
      </c>
      <c r="F159" s="76">
        <v>62</v>
      </c>
      <c r="G159" s="77">
        <v>14.5</v>
      </c>
      <c r="H159" s="76">
        <v>105</v>
      </c>
      <c r="I159" s="75">
        <v>223</v>
      </c>
      <c r="J159" s="76">
        <v>82</v>
      </c>
      <c r="K159" s="77">
        <v>11.18</v>
      </c>
      <c r="L159" s="76">
        <v>112</v>
      </c>
      <c r="M159" s="77">
        <v>255.01000000000005</v>
      </c>
      <c r="N159" s="78">
        <v>46</v>
      </c>
    </row>
  </sheetData>
  <sortState ref="A2:N163">
    <sortCondition ref="A2"/>
  </sortState>
  <mergeCells count="3">
    <mergeCell ref="A4:N4"/>
    <mergeCell ref="B1:N1"/>
    <mergeCell ref="B2:N2"/>
  </mergeCells>
  <pageMargins left="0.27" right="0.24" top="0.39370078740157483" bottom="0.46" header="0.31496062992125984" footer="0.31496062992125984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C11" sqref="C11"/>
    </sheetView>
  </sheetViews>
  <sheetFormatPr defaultRowHeight="11.25" x14ac:dyDescent="0.2"/>
  <cols>
    <col min="1" max="1" width="3.7109375" style="1" bestFit="1" customWidth="1"/>
    <col min="2" max="2" width="17.85546875" style="29" bestFit="1" customWidth="1"/>
    <col min="3" max="3" width="12.28515625" style="29" bestFit="1" customWidth="1"/>
    <col min="4" max="7" width="5.85546875" style="1" customWidth="1"/>
    <col min="8" max="8" width="5.85546875" style="59" customWidth="1"/>
    <col min="9" max="11" width="5.85546875" style="1" customWidth="1"/>
    <col min="12" max="12" width="5.85546875" style="59" customWidth="1"/>
    <col min="13" max="13" width="5.85546875" style="1" customWidth="1"/>
    <col min="14" max="14" width="6.42578125" style="59" customWidth="1"/>
    <col min="15" max="44" width="5.7109375" style="1" customWidth="1"/>
    <col min="45" max="16384" width="9.140625" style="1"/>
  </cols>
  <sheetData>
    <row r="1" spans="1:14" s="30" customFormat="1" ht="30.75" x14ac:dyDescent="0.55000000000000004">
      <c r="C1" s="91" t="s">
        <v>36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30" customFormat="1" ht="20.25" x14ac:dyDescent="0.35">
      <c r="C2" s="92" t="s">
        <v>37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30" customFormat="1" ht="6.75" customHeight="1" x14ac:dyDescent="0.35">
      <c r="C3" s="31"/>
    </row>
    <row r="4" spans="1:14" s="30" customFormat="1" ht="29.25" customHeight="1" thickBot="1" x14ac:dyDescent="0.3">
      <c r="A4" s="94" t="s">
        <v>202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63" customFormat="1" ht="23.25" thickBot="1" x14ac:dyDescent="0.25">
      <c r="A5" s="86" t="s">
        <v>199</v>
      </c>
      <c r="B5" s="64" t="s">
        <v>12</v>
      </c>
      <c r="C5" s="65" t="s">
        <v>14</v>
      </c>
      <c r="D5" s="60" t="s">
        <v>0</v>
      </c>
      <c r="E5" s="61" t="s">
        <v>54</v>
      </c>
      <c r="F5" s="60" t="s">
        <v>1</v>
      </c>
      <c r="G5" s="61" t="s">
        <v>54</v>
      </c>
      <c r="H5" s="62" t="s">
        <v>2</v>
      </c>
      <c r="I5" s="61" t="s">
        <v>54</v>
      </c>
      <c r="J5" s="60" t="s">
        <v>3</v>
      </c>
      <c r="K5" s="61" t="s">
        <v>54</v>
      </c>
      <c r="L5" s="62" t="s">
        <v>4</v>
      </c>
      <c r="M5" s="61" t="s">
        <v>54</v>
      </c>
      <c r="N5" s="79" t="s">
        <v>10</v>
      </c>
    </row>
    <row r="6" spans="1:14" s="9" customFormat="1" ht="16.5" customHeight="1" x14ac:dyDescent="0.2">
      <c r="A6" s="83">
        <v>1</v>
      </c>
      <c r="B6" s="66" t="s">
        <v>232</v>
      </c>
      <c r="C6" s="67" t="s">
        <v>21</v>
      </c>
      <c r="D6" s="53">
        <v>190</v>
      </c>
      <c r="E6" s="54">
        <v>111</v>
      </c>
      <c r="F6" s="53">
        <v>320</v>
      </c>
      <c r="G6" s="54">
        <v>125.39999999999999</v>
      </c>
      <c r="H6" s="58">
        <v>15</v>
      </c>
      <c r="I6" s="54">
        <v>26.230000000000004</v>
      </c>
      <c r="J6" s="53">
        <v>234</v>
      </c>
      <c r="K6" s="54">
        <v>45</v>
      </c>
      <c r="L6" s="58">
        <v>10.86</v>
      </c>
      <c r="M6" s="54">
        <v>39.010000000000055</v>
      </c>
      <c r="N6" s="80">
        <v>346.64000000000004</v>
      </c>
    </row>
    <row r="7" spans="1:14" s="9" customFormat="1" ht="16.5" customHeight="1" x14ac:dyDescent="0.2">
      <c r="A7" s="84">
        <v>2</v>
      </c>
      <c r="B7" s="68" t="s">
        <v>228</v>
      </c>
      <c r="C7" s="69" t="s">
        <v>227</v>
      </c>
      <c r="D7" s="55">
        <v>187</v>
      </c>
      <c r="E7" s="56">
        <v>94.350000000000009</v>
      </c>
      <c r="F7" s="55">
        <v>305</v>
      </c>
      <c r="G7" s="56">
        <v>82.649999999999991</v>
      </c>
      <c r="H7" s="57">
        <v>21.7</v>
      </c>
      <c r="I7" s="56">
        <v>67.099999999999994</v>
      </c>
      <c r="J7" s="55">
        <v>259</v>
      </c>
      <c r="K7" s="56">
        <v>67.5</v>
      </c>
      <c r="L7" s="57">
        <v>10.96</v>
      </c>
      <c r="M7" s="56">
        <v>34.859999999999992</v>
      </c>
      <c r="N7" s="81">
        <v>346.46000000000004</v>
      </c>
    </row>
    <row r="8" spans="1:14" s="9" customFormat="1" ht="16.5" customHeight="1" x14ac:dyDescent="0.2">
      <c r="A8" s="84">
        <v>3</v>
      </c>
      <c r="B8" s="68" t="s">
        <v>234</v>
      </c>
      <c r="C8" s="69" t="s">
        <v>21</v>
      </c>
      <c r="D8" s="55">
        <v>188</v>
      </c>
      <c r="E8" s="56">
        <v>99.9</v>
      </c>
      <c r="F8" s="55">
        <v>311</v>
      </c>
      <c r="G8" s="56">
        <v>99.75</v>
      </c>
      <c r="H8" s="57">
        <v>13.8</v>
      </c>
      <c r="I8" s="56">
        <v>18.910000000000007</v>
      </c>
      <c r="J8" s="55">
        <v>242</v>
      </c>
      <c r="K8" s="56">
        <v>52.2</v>
      </c>
      <c r="L8" s="57">
        <v>11.52</v>
      </c>
      <c r="M8" s="56">
        <v>11.620000000000047</v>
      </c>
      <c r="N8" s="81">
        <v>282.38000000000005</v>
      </c>
    </row>
    <row r="9" spans="1:14" s="9" customFormat="1" ht="16.5" customHeight="1" x14ac:dyDescent="0.2">
      <c r="A9" s="84">
        <v>4</v>
      </c>
      <c r="B9" s="68" t="s">
        <v>233</v>
      </c>
      <c r="C9" s="69" t="s">
        <v>21</v>
      </c>
      <c r="D9" s="55">
        <v>184</v>
      </c>
      <c r="E9" s="56">
        <v>77.7</v>
      </c>
      <c r="F9" s="55">
        <v>307</v>
      </c>
      <c r="G9" s="56">
        <v>88.35</v>
      </c>
      <c r="H9" s="57">
        <v>14.7</v>
      </c>
      <c r="I9" s="56">
        <v>24.4</v>
      </c>
      <c r="J9" s="55">
        <v>244</v>
      </c>
      <c r="K9" s="56">
        <v>54</v>
      </c>
      <c r="L9" s="57">
        <v>11.34</v>
      </c>
      <c r="M9" s="56">
        <v>19.090000000000035</v>
      </c>
      <c r="N9" s="81">
        <v>263.54000000000008</v>
      </c>
    </row>
    <row r="10" spans="1:14" s="9" customFormat="1" ht="16.5" customHeight="1" x14ac:dyDescent="0.2">
      <c r="A10" s="84">
        <v>5</v>
      </c>
      <c r="B10" s="68" t="s">
        <v>229</v>
      </c>
      <c r="C10" s="69" t="s">
        <v>21</v>
      </c>
      <c r="D10" s="55">
        <v>180</v>
      </c>
      <c r="E10" s="56">
        <v>55.5</v>
      </c>
      <c r="F10" s="55">
        <v>293</v>
      </c>
      <c r="G10" s="56">
        <v>48.449999999999996</v>
      </c>
      <c r="H10" s="57">
        <v>15.8</v>
      </c>
      <c r="I10" s="56">
        <v>31.110000000000007</v>
      </c>
      <c r="J10" s="55">
        <v>228</v>
      </c>
      <c r="K10" s="56">
        <v>39.6</v>
      </c>
      <c r="L10" s="57">
        <v>12.57</v>
      </c>
      <c r="M10" s="56">
        <v>0</v>
      </c>
      <c r="N10" s="81">
        <v>174.66</v>
      </c>
    </row>
    <row r="11" spans="1:14" s="9" customFormat="1" ht="16.5" customHeight="1" x14ac:dyDescent="0.2">
      <c r="A11" s="84">
        <v>6</v>
      </c>
      <c r="B11" s="68" t="s">
        <v>235</v>
      </c>
      <c r="C11" s="69" t="s">
        <v>21</v>
      </c>
      <c r="D11" s="55">
        <v>171</v>
      </c>
      <c r="E11" s="56">
        <v>5.5500000000000007</v>
      </c>
      <c r="F11" s="55">
        <v>291</v>
      </c>
      <c r="G11" s="56">
        <v>42.75</v>
      </c>
      <c r="H11" s="57">
        <v>13.4</v>
      </c>
      <c r="I11" s="56">
        <v>16.470000000000006</v>
      </c>
      <c r="J11" s="55">
        <v>232</v>
      </c>
      <c r="K11" s="56">
        <v>43.2</v>
      </c>
      <c r="L11" s="57">
        <v>10.72</v>
      </c>
      <c r="M11" s="56">
        <v>44.82</v>
      </c>
      <c r="N11" s="81">
        <v>152.79000000000002</v>
      </c>
    </row>
    <row r="12" spans="1:14" s="9" customFormat="1" ht="16.5" customHeight="1" x14ac:dyDescent="0.2">
      <c r="A12" s="84">
        <v>7</v>
      </c>
      <c r="B12" s="68" t="s">
        <v>230</v>
      </c>
      <c r="C12" s="69" t="s">
        <v>21</v>
      </c>
      <c r="D12" s="55">
        <v>176</v>
      </c>
      <c r="E12" s="56">
        <v>33.300000000000004</v>
      </c>
      <c r="F12" s="55">
        <v>288</v>
      </c>
      <c r="G12" s="56">
        <v>34.199999999999996</v>
      </c>
      <c r="H12" s="57">
        <v>16</v>
      </c>
      <c r="I12" s="56">
        <v>32.330000000000005</v>
      </c>
      <c r="J12" s="55">
        <v>216</v>
      </c>
      <c r="K12" s="56">
        <v>28.8</v>
      </c>
      <c r="L12" s="57">
        <v>11.42</v>
      </c>
      <c r="M12" s="56">
        <v>15.770000000000032</v>
      </c>
      <c r="N12" s="81">
        <v>144.40000000000006</v>
      </c>
    </row>
    <row r="13" spans="1:14" s="9" customFormat="1" ht="16.5" customHeight="1" x14ac:dyDescent="0.2">
      <c r="A13" s="84">
        <v>8</v>
      </c>
      <c r="B13" s="68" t="s">
        <v>226</v>
      </c>
      <c r="C13" s="69" t="s">
        <v>225</v>
      </c>
      <c r="D13" s="55">
        <v>172</v>
      </c>
      <c r="E13" s="56">
        <v>11.100000000000001</v>
      </c>
      <c r="F13" s="55">
        <v>292</v>
      </c>
      <c r="G13" s="56">
        <v>45.599999999999994</v>
      </c>
      <c r="H13" s="57">
        <v>14.9</v>
      </c>
      <c r="I13" s="56">
        <v>25.620000000000005</v>
      </c>
      <c r="J13" s="55">
        <v>235</v>
      </c>
      <c r="K13" s="56">
        <v>45.9</v>
      </c>
      <c r="L13" s="57">
        <v>11.82</v>
      </c>
      <c r="M13" s="56">
        <v>0</v>
      </c>
      <c r="N13" s="81">
        <v>128.22</v>
      </c>
    </row>
    <row r="14" spans="1:14" s="9" customFormat="1" ht="16.5" customHeight="1" x14ac:dyDescent="0.2">
      <c r="A14" s="84">
        <v>9</v>
      </c>
      <c r="B14" s="68" t="s">
        <v>231</v>
      </c>
      <c r="C14" s="69" t="s">
        <v>21</v>
      </c>
      <c r="D14" s="55">
        <v>170</v>
      </c>
      <c r="E14" s="56">
        <v>0</v>
      </c>
      <c r="F14" s="55">
        <v>269</v>
      </c>
      <c r="G14" s="56">
        <v>0</v>
      </c>
      <c r="H14" s="57">
        <v>13</v>
      </c>
      <c r="I14" s="56">
        <v>14.030000000000003</v>
      </c>
      <c r="J14" s="55">
        <v>195</v>
      </c>
      <c r="K14" s="56">
        <v>9.9</v>
      </c>
      <c r="L14" s="57">
        <v>12.03</v>
      </c>
      <c r="M14" s="56">
        <v>0</v>
      </c>
      <c r="N14" s="81">
        <v>23.930000000000003</v>
      </c>
    </row>
    <row r="15" spans="1:14" s="9" customFormat="1" ht="16.5" customHeight="1" x14ac:dyDescent="0.2">
      <c r="A15" s="84">
        <v>10</v>
      </c>
      <c r="B15" s="68"/>
      <c r="C15" s="69"/>
      <c r="D15" s="55"/>
      <c r="E15" s="56"/>
      <c r="F15" s="55"/>
      <c r="G15" s="56"/>
      <c r="H15" s="57"/>
      <c r="I15" s="56"/>
      <c r="J15" s="55"/>
      <c r="K15" s="56"/>
      <c r="L15" s="57"/>
      <c r="M15" s="56"/>
      <c r="N15" s="81"/>
    </row>
    <row r="16" spans="1:14" s="9" customFormat="1" ht="16.5" customHeight="1" x14ac:dyDescent="0.2">
      <c r="A16" s="84">
        <v>11</v>
      </c>
      <c r="B16" s="68"/>
      <c r="C16" s="69"/>
      <c r="D16" s="55"/>
      <c r="E16" s="56"/>
      <c r="F16" s="55"/>
      <c r="G16" s="56"/>
      <c r="H16" s="57"/>
      <c r="I16" s="56"/>
      <c r="J16" s="55"/>
      <c r="K16" s="56"/>
      <c r="L16" s="57"/>
      <c r="M16" s="56"/>
      <c r="N16" s="81"/>
    </row>
    <row r="17" spans="1:14" s="9" customFormat="1" ht="16.5" customHeight="1" x14ac:dyDescent="0.2">
      <c r="A17" s="84">
        <v>12</v>
      </c>
      <c r="B17" s="68"/>
      <c r="C17" s="69"/>
      <c r="D17" s="55"/>
      <c r="E17" s="56"/>
      <c r="F17" s="55"/>
      <c r="G17" s="56"/>
      <c r="H17" s="57"/>
      <c r="I17" s="56"/>
      <c r="J17" s="55"/>
      <c r="K17" s="56"/>
      <c r="L17" s="57"/>
      <c r="M17" s="56"/>
      <c r="N17" s="81"/>
    </row>
    <row r="18" spans="1:14" s="9" customFormat="1" ht="16.5" customHeight="1" thickBot="1" x14ac:dyDescent="0.25">
      <c r="A18" s="95" t="s">
        <v>200</v>
      </c>
      <c r="B18" s="96"/>
      <c r="C18" s="97"/>
      <c r="D18" s="87">
        <f>AVERAGE(D6:D17)</f>
        <v>179.77777777777777</v>
      </c>
      <c r="E18" s="88">
        <f t="shared" ref="E18:N18" si="0">AVERAGE(E6:E17)</f>
        <v>54.266666666666673</v>
      </c>
      <c r="F18" s="87">
        <f t="shared" si="0"/>
        <v>297.33333333333331</v>
      </c>
      <c r="G18" s="88">
        <f t="shared" si="0"/>
        <v>63.016666666666666</v>
      </c>
      <c r="H18" s="89">
        <f t="shared" si="0"/>
        <v>15.366666666666667</v>
      </c>
      <c r="I18" s="88">
        <f t="shared" si="0"/>
        <v>28.466666666666672</v>
      </c>
      <c r="J18" s="87">
        <f t="shared" si="0"/>
        <v>231.66666666666666</v>
      </c>
      <c r="K18" s="88">
        <f t="shared" si="0"/>
        <v>42.9</v>
      </c>
      <c r="L18" s="89">
        <f t="shared" si="0"/>
        <v>11.471111111111112</v>
      </c>
      <c r="M18" s="88">
        <f t="shared" si="0"/>
        <v>18.352222222222238</v>
      </c>
      <c r="N18" s="90">
        <f t="shared" si="0"/>
        <v>207.00222222222229</v>
      </c>
    </row>
  </sheetData>
  <mergeCells count="4">
    <mergeCell ref="C1:N1"/>
    <mergeCell ref="C2:N2"/>
    <mergeCell ref="A4:N4"/>
    <mergeCell ref="A18:C18"/>
  </mergeCells>
  <pageMargins left="0.27" right="0.24" top="0.39370078740157483" bottom="0.46" header="0.31496062992125984" footer="0.31496062992125984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11" sqref="C11"/>
    </sheetView>
  </sheetViews>
  <sheetFormatPr defaultRowHeight="11.25" x14ac:dyDescent="0.2"/>
  <cols>
    <col min="1" max="1" width="3.7109375" style="1" bestFit="1" customWidth="1"/>
    <col min="2" max="2" width="17.85546875" style="29" bestFit="1" customWidth="1"/>
    <col min="3" max="3" width="12.28515625" style="29" customWidth="1"/>
    <col min="4" max="7" width="5.85546875" style="1" customWidth="1"/>
    <col min="8" max="8" width="5.85546875" style="59" customWidth="1"/>
    <col min="9" max="11" width="5.85546875" style="1" customWidth="1"/>
    <col min="12" max="12" width="5.85546875" style="59" customWidth="1"/>
    <col min="13" max="13" width="5.85546875" style="1" customWidth="1"/>
    <col min="14" max="14" width="6.42578125" style="59" customWidth="1"/>
    <col min="15" max="44" width="5.7109375" style="1" customWidth="1"/>
    <col min="45" max="16384" width="9.140625" style="1"/>
  </cols>
  <sheetData>
    <row r="1" spans="1:14" s="30" customFormat="1" ht="30.75" x14ac:dyDescent="0.55000000000000004">
      <c r="C1" s="91" t="s">
        <v>36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30" customFormat="1" ht="20.25" x14ac:dyDescent="0.35">
      <c r="C2" s="92" t="s">
        <v>37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30" customFormat="1" ht="6.75" customHeight="1" x14ac:dyDescent="0.35">
      <c r="C3" s="31"/>
    </row>
    <row r="4" spans="1:14" s="30" customFormat="1" ht="29.25" customHeight="1" thickBot="1" x14ac:dyDescent="0.3">
      <c r="A4" s="94" t="s">
        <v>25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63" customFormat="1" ht="23.25" thickBot="1" x14ac:dyDescent="0.25">
      <c r="A5" s="86" t="s">
        <v>199</v>
      </c>
      <c r="B5" s="64" t="s">
        <v>12</v>
      </c>
      <c r="C5" s="65" t="s">
        <v>14</v>
      </c>
      <c r="D5" s="60" t="s">
        <v>0</v>
      </c>
      <c r="E5" s="61" t="s">
        <v>54</v>
      </c>
      <c r="F5" s="60" t="s">
        <v>1</v>
      </c>
      <c r="G5" s="61" t="s">
        <v>54</v>
      </c>
      <c r="H5" s="62" t="s">
        <v>2</v>
      </c>
      <c r="I5" s="61" t="s">
        <v>54</v>
      </c>
      <c r="J5" s="60" t="s">
        <v>3</v>
      </c>
      <c r="K5" s="61" t="s">
        <v>54</v>
      </c>
      <c r="L5" s="62" t="s">
        <v>4</v>
      </c>
      <c r="M5" s="61" t="s">
        <v>54</v>
      </c>
      <c r="N5" s="79" t="s">
        <v>10</v>
      </c>
    </row>
    <row r="6" spans="1:14" s="9" customFormat="1" ht="16.5" customHeight="1" x14ac:dyDescent="0.2">
      <c r="A6" s="83">
        <v>1</v>
      </c>
      <c r="B6" s="66" t="s">
        <v>212</v>
      </c>
      <c r="C6" s="67" t="s">
        <v>24</v>
      </c>
      <c r="D6" s="53">
        <v>189</v>
      </c>
      <c r="E6" s="54">
        <v>105.44999999999999</v>
      </c>
      <c r="F6" s="53">
        <v>299</v>
      </c>
      <c r="G6" s="54">
        <v>65.55</v>
      </c>
      <c r="H6" s="58">
        <v>14.5</v>
      </c>
      <c r="I6" s="54">
        <v>23.180000000000003</v>
      </c>
      <c r="J6" s="53">
        <v>223</v>
      </c>
      <c r="K6" s="54">
        <v>35.1</v>
      </c>
      <c r="L6" s="58">
        <v>11.18</v>
      </c>
      <c r="M6" s="54">
        <v>25.73000000000004</v>
      </c>
      <c r="N6" s="80">
        <v>255.01000000000005</v>
      </c>
    </row>
    <row r="7" spans="1:14" s="9" customFormat="1" ht="16.5" customHeight="1" x14ac:dyDescent="0.2">
      <c r="A7" s="84">
        <v>2</v>
      </c>
      <c r="B7" s="68" t="s">
        <v>216</v>
      </c>
      <c r="C7" s="69" t="s">
        <v>215</v>
      </c>
      <c r="D7" s="55">
        <v>177</v>
      </c>
      <c r="E7" s="56">
        <v>38.85</v>
      </c>
      <c r="F7" s="55">
        <v>293</v>
      </c>
      <c r="G7" s="56">
        <v>48.449999999999996</v>
      </c>
      <c r="H7" s="57">
        <v>16.7</v>
      </c>
      <c r="I7" s="56">
        <v>36.599999999999994</v>
      </c>
      <c r="J7" s="55">
        <v>225</v>
      </c>
      <c r="K7" s="56">
        <v>36.9</v>
      </c>
      <c r="L7" s="57">
        <v>10.73</v>
      </c>
      <c r="M7" s="56">
        <v>44.405000000000015</v>
      </c>
      <c r="N7" s="81">
        <v>205.20499999999998</v>
      </c>
    </row>
    <row r="8" spans="1:14" s="9" customFormat="1" ht="16.5" customHeight="1" x14ac:dyDescent="0.2">
      <c r="A8" s="84">
        <v>3</v>
      </c>
      <c r="B8" s="68" t="s">
        <v>219</v>
      </c>
      <c r="C8" s="69" t="s">
        <v>215</v>
      </c>
      <c r="D8" s="55">
        <v>181</v>
      </c>
      <c r="E8" s="56">
        <v>61.050000000000004</v>
      </c>
      <c r="F8" s="55">
        <v>289</v>
      </c>
      <c r="G8" s="56">
        <v>37.049999999999997</v>
      </c>
      <c r="H8" s="57">
        <v>19.7</v>
      </c>
      <c r="I8" s="56">
        <v>54.9</v>
      </c>
      <c r="J8" s="55">
        <v>218</v>
      </c>
      <c r="K8" s="56">
        <v>30.6</v>
      </c>
      <c r="L8" s="57">
        <v>12.11</v>
      </c>
      <c r="M8" s="56">
        <v>0</v>
      </c>
      <c r="N8" s="81">
        <v>183.6</v>
      </c>
    </row>
    <row r="9" spans="1:14" s="9" customFormat="1" ht="16.5" customHeight="1" x14ac:dyDescent="0.2">
      <c r="A9" s="84">
        <v>4</v>
      </c>
      <c r="B9" s="68" t="s">
        <v>222</v>
      </c>
      <c r="C9" s="69" t="s">
        <v>213</v>
      </c>
      <c r="D9" s="55">
        <v>176</v>
      </c>
      <c r="E9" s="56">
        <v>33.300000000000004</v>
      </c>
      <c r="F9" s="55">
        <v>297</v>
      </c>
      <c r="G9" s="56">
        <v>59.849999999999994</v>
      </c>
      <c r="H9" s="57">
        <v>18.8</v>
      </c>
      <c r="I9" s="56">
        <v>49.410000000000004</v>
      </c>
      <c r="J9" s="55">
        <v>223</v>
      </c>
      <c r="K9" s="56">
        <v>35.1</v>
      </c>
      <c r="L9" s="57">
        <v>12.61</v>
      </c>
      <c r="M9" s="56">
        <v>0</v>
      </c>
      <c r="N9" s="81">
        <v>177.66</v>
      </c>
    </row>
    <row r="10" spans="1:14" s="9" customFormat="1" ht="16.5" customHeight="1" x14ac:dyDescent="0.2">
      <c r="A10" s="84">
        <v>5</v>
      </c>
      <c r="B10" s="68" t="s">
        <v>223</v>
      </c>
      <c r="C10" s="69" t="s">
        <v>215</v>
      </c>
      <c r="D10" s="55">
        <v>171</v>
      </c>
      <c r="E10" s="56">
        <v>5.5500000000000007</v>
      </c>
      <c r="F10" s="55">
        <v>290</v>
      </c>
      <c r="G10" s="56">
        <v>39.9</v>
      </c>
      <c r="H10" s="57">
        <v>16.100000000000001</v>
      </c>
      <c r="I10" s="56">
        <v>32.940000000000012</v>
      </c>
      <c r="J10" s="55">
        <v>225</v>
      </c>
      <c r="K10" s="56">
        <v>36.9</v>
      </c>
      <c r="L10" s="57">
        <v>10.37</v>
      </c>
      <c r="M10" s="56">
        <v>59.345000000000063</v>
      </c>
      <c r="N10" s="81">
        <v>174.63500000000008</v>
      </c>
    </row>
    <row r="11" spans="1:14" s="9" customFormat="1" ht="16.5" customHeight="1" x14ac:dyDescent="0.2">
      <c r="A11" s="84">
        <v>6</v>
      </c>
      <c r="B11" s="68" t="s">
        <v>220</v>
      </c>
      <c r="C11" s="69" t="s">
        <v>24</v>
      </c>
      <c r="D11" s="55">
        <v>171</v>
      </c>
      <c r="E11" s="56">
        <v>5.5500000000000007</v>
      </c>
      <c r="F11" s="55">
        <v>296</v>
      </c>
      <c r="G11" s="56">
        <v>57</v>
      </c>
      <c r="H11" s="57">
        <v>13.1</v>
      </c>
      <c r="I11" s="56">
        <v>14.64</v>
      </c>
      <c r="J11" s="55">
        <v>242</v>
      </c>
      <c r="K11" s="56">
        <v>52.2</v>
      </c>
      <c r="L11" s="57">
        <v>10.91</v>
      </c>
      <c r="M11" s="56">
        <v>36.935000000000024</v>
      </c>
      <c r="N11" s="81">
        <v>166.32500000000002</v>
      </c>
    </row>
    <row r="12" spans="1:14" s="9" customFormat="1" ht="16.5" customHeight="1" x14ac:dyDescent="0.2">
      <c r="A12" s="84">
        <v>7</v>
      </c>
      <c r="B12" s="68" t="s">
        <v>224</v>
      </c>
      <c r="C12" s="69" t="s">
        <v>24</v>
      </c>
      <c r="D12" s="55">
        <v>167</v>
      </c>
      <c r="E12" s="56">
        <v>0</v>
      </c>
      <c r="F12" s="55">
        <v>279</v>
      </c>
      <c r="G12" s="56">
        <v>8.5499999999999989</v>
      </c>
      <c r="H12" s="57">
        <v>11.5</v>
      </c>
      <c r="I12" s="56">
        <v>4.8800000000000043</v>
      </c>
      <c r="J12" s="55">
        <v>222</v>
      </c>
      <c r="K12" s="56">
        <v>34.200000000000003</v>
      </c>
      <c r="L12" s="57">
        <v>12.49</v>
      </c>
      <c r="M12" s="56">
        <v>0</v>
      </c>
      <c r="N12" s="81">
        <v>47.63000000000001</v>
      </c>
    </row>
    <row r="13" spans="1:14" s="9" customFormat="1" ht="16.5" customHeight="1" x14ac:dyDescent="0.2">
      <c r="A13" s="84">
        <v>8</v>
      </c>
      <c r="B13" s="68" t="s">
        <v>221</v>
      </c>
      <c r="C13" s="69" t="s">
        <v>213</v>
      </c>
      <c r="D13" s="55">
        <v>165</v>
      </c>
      <c r="E13" s="56">
        <v>0</v>
      </c>
      <c r="F13" s="55">
        <v>271</v>
      </c>
      <c r="G13" s="56">
        <v>0</v>
      </c>
      <c r="H13" s="57">
        <v>11.8</v>
      </c>
      <c r="I13" s="56">
        <v>6.710000000000008</v>
      </c>
      <c r="J13" s="55">
        <v>215</v>
      </c>
      <c r="K13" s="56">
        <v>27.900000000000002</v>
      </c>
      <c r="L13" s="57">
        <v>12.07</v>
      </c>
      <c r="M13" s="56">
        <v>0</v>
      </c>
      <c r="N13" s="81">
        <v>34.610000000000014</v>
      </c>
    </row>
    <row r="14" spans="1:14" s="9" customFormat="1" ht="16.5" customHeight="1" x14ac:dyDescent="0.2">
      <c r="A14" s="84">
        <v>9</v>
      </c>
      <c r="B14" s="68" t="s">
        <v>218</v>
      </c>
      <c r="C14" s="69" t="s">
        <v>213</v>
      </c>
      <c r="D14" s="55">
        <v>169</v>
      </c>
      <c r="E14" s="56">
        <v>0</v>
      </c>
      <c r="F14" s="55">
        <v>263</v>
      </c>
      <c r="G14" s="56">
        <v>0</v>
      </c>
      <c r="H14" s="57">
        <v>14</v>
      </c>
      <c r="I14" s="56">
        <v>20.130000000000003</v>
      </c>
      <c r="J14" s="55">
        <v>186</v>
      </c>
      <c r="K14" s="56">
        <v>1.8</v>
      </c>
      <c r="L14" s="57">
        <v>12.14</v>
      </c>
      <c r="M14" s="56">
        <v>0</v>
      </c>
      <c r="N14" s="81">
        <v>21.930000000000003</v>
      </c>
    </row>
    <row r="15" spans="1:14" s="9" customFormat="1" ht="16.5" customHeight="1" x14ac:dyDescent="0.2">
      <c r="A15" s="84">
        <v>10</v>
      </c>
      <c r="B15" s="68" t="s">
        <v>214</v>
      </c>
      <c r="C15" s="69" t="s">
        <v>213</v>
      </c>
      <c r="D15" s="55">
        <v>167</v>
      </c>
      <c r="E15" s="56">
        <v>0</v>
      </c>
      <c r="F15" s="55">
        <v>258</v>
      </c>
      <c r="G15" s="56">
        <v>0</v>
      </c>
      <c r="H15" s="57">
        <v>12.3</v>
      </c>
      <c r="I15" s="56">
        <v>9.7600000000000087</v>
      </c>
      <c r="J15" s="55">
        <v>177</v>
      </c>
      <c r="K15" s="56">
        <v>0</v>
      </c>
      <c r="L15" s="57">
        <v>12.57</v>
      </c>
      <c r="M15" s="56">
        <v>0</v>
      </c>
      <c r="N15" s="81">
        <v>9.7600000000000087</v>
      </c>
    </row>
    <row r="16" spans="1:14" s="9" customFormat="1" ht="16.5" customHeight="1" x14ac:dyDescent="0.2">
      <c r="A16" s="84">
        <v>11</v>
      </c>
      <c r="B16" s="68" t="s">
        <v>217</v>
      </c>
      <c r="C16" s="69" t="s">
        <v>213</v>
      </c>
      <c r="D16" s="55">
        <v>164</v>
      </c>
      <c r="E16" s="56">
        <v>0</v>
      </c>
      <c r="F16" s="55">
        <v>260</v>
      </c>
      <c r="G16" s="56">
        <v>0</v>
      </c>
      <c r="H16" s="57">
        <v>12</v>
      </c>
      <c r="I16" s="56">
        <v>7.9300000000000042</v>
      </c>
      <c r="J16" s="55">
        <v>176</v>
      </c>
      <c r="K16" s="56">
        <v>0</v>
      </c>
      <c r="L16" s="57">
        <v>12.65</v>
      </c>
      <c r="M16" s="56">
        <v>0</v>
      </c>
      <c r="N16" s="81">
        <v>7.9300000000000042</v>
      </c>
    </row>
    <row r="17" spans="1:14" s="9" customFormat="1" ht="16.5" customHeight="1" x14ac:dyDescent="0.2">
      <c r="A17" s="84">
        <v>12</v>
      </c>
      <c r="B17" s="68"/>
      <c r="C17" s="69"/>
      <c r="D17" s="55"/>
      <c r="E17" s="56"/>
      <c r="F17" s="55"/>
      <c r="G17" s="56"/>
      <c r="H17" s="57"/>
      <c r="I17" s="56"/>
      <c r="J17" s="55"/>
      <c r="K17" s="56"/>
      <c r="L17" s="57"/>
      <c r="M17" s="56"/>
      <c r="N17" s="81"/>
    </row>
    <row r="18" spans="1:14" s="9" customFormat="1" ht="16.5" customHeight="1" thickBot="1" x14ac:dyDescent="0.25">
      <c r="A18" s="95" t="s">
        <v>200</v>
      </c>
      <c r="B18" s="96"/>
      <c r="C18" s="97"/>
      <c r="D18" s="87">
        <f>AVERAGE(D6:D17)</f>
        <v>172.45454545454547</v>
      </c>
      <c r="E18" s="88">
        <f t="shared" ref="E18:N18" si="0">AVERAGE(E6:E17)</f>
        <v>22.704545454545457</v>
      </c>
      <c r="F18" s="87">
        <f t="shared" si="0"/>
        <v>281.36363636363637</v>
      </c>
      <c r="G18" s="88">
        <f t="shared" si="0"/>
        <v>28.759090909090911</v>
      </c>
      <c r="H18" s="89">
        <f t="shared" si="0"/>
        <v>14.590909090909092</v>
      </c>
      <c r="I18" s="88">
        <f t="shared" si="0"/>
        <v>23.734545454545458</v>
      </c>
      <c r="J18" s="87">
        <f t="shared" si="0"/>
        <v>212</v>
      </c>
      <c r="K18" s="88">
        <f t="shared" si="0"/>
        <v>26.427272727272726</v>
      </c>
      <c r="L18" s="89">
        <f t="shared" si="0"/>
        <v>11.802727272727275</v>
      </c>
      <c r="M18" s="88">
        <f t="shared" si="0"/>
        <v>15.128636363636376</v>
      </c>
      <c r="N18" s="90">
        <f t="shared" si="0"/>
        <v>116.75409090909093</v>
      </c>
    </row>
  </sheetData>
  <mergeCells count="4">
    <mergeCell ref="C1:N1"/>
    <mergeCell ref="C2:N2"/>
    <mergeCell ref="A4:N4"/>
    <mergeCell ref="A18:C18"/>
  </mergeCells>
  <pageMargins left="0.27" right="0.24" top="0.39370078740157483" bottom="0.46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11" sqref="C11"/>
    </sheetView>
  </sheetViews>
  <sheetFormatPr defaultRowHeight="11.25" x14ac:dyDescent="0.2"/>
  <cols>
    <col min="1" max="1" width="3.7109375" style="1" bestFit="1" customWidth="1"/>
    <col min="2" max="2" width="17.85546875" style="29" bestFit="1" customWidth="1"/>
    <col min="3" max="3" width="12.28515625" style="29" bestFit="1" customWidth="1"/>
    <col min="4" max="7" width="5.85546875" style="1" customWidth="1"/>
    <col min="8" max="8" width="5.85546875" style="59" customWidth="1"/>
    <col min="9" max="11" width="5.85546875" style="1" customWidth="1"/>
    <col min="12" max="12" width="5.85546875" style="59" customWidth="1"/>
    <col min="13" max="13" width="5.85546875" style="1" customWidth="1"/>
    <col min="14" max="14" width="6.42578125" style="59" customWidth="1"/>
    <col min="15" max="44" width="5.7109375" style="1" customWidth="1"/>
    <col min="45" max="16384" width="9.140625" style="1"/>
  </cols>
  <sheetData>
    <row r="1" spans="1:14" s="30" customFormat="1" ht="30.75" x14ac:dyDescent="0.55000000000000004">
      <c r="C1" s="91" t="s">
        <v>36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30" customFormat="1" ht="20.25" x14ac:dyDescent="0.35">
      <c r="C2" s="92" t="s">
        <v>37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30" customFormat="1" ht="6.75" customHeight="1" x14ac:dyDescent="0.35">
      <c r="C3" s="31"/>
    </row>
    <row r="4" spans="1:14" s="30" customFormat="1" ht="29.25" customHeight="1" thickBot="1" x14ac:dyDescent="0.3">
      <c r="A4" s="94" t="s">
        <v>210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63" customFormat="1" ht="23.25" thickBot="1" x14ac:dyDescent="0.25">
      <c r="A5" s="86" t="s">
        <v>199</v>
      </c>
      <c r="B5" s="64" t="s">
        <v>12</v>
      </c>
      <c r="C5" s="65" t="s">
        <v>14</v>
      </c>
      <c r="D5" s="60" t="s">
        <v>0</v>
      </c>
      <c r="E5" s="61" t="s">
        <v>54</v>
      </c>
      <c r="F5" s="60" t="s">
        <v>1</v>
      </c>
      <c r="G5" s="61" t="s">
        <v>54</v>
      </c>
      <c r="H5" s="62" t="s">
        <v>2</v>
      </c>
      <c r="I5" s="61" t="s">
        <v>54</v>
      </c>
      <c r="J5" s="60" t="s">
        <v>3</v>
      </c>
      <c r="K5" s="61" t="s">
        <v>54</v>
      </c>
      <c r="L5" s="62" t="s">
        <v>4</v>
      </c>
      <c r="M5" s="61" t="s">
        <v>54</v>
      </c>
      <c r="N5" s="79" t="s">
        <v>10</v>
      </c>
    </row>
    <row r="6" spans="1:14" s="9" customFormat="1" ht="16.5" customHeight="1" x14ac:dyDescent="0.2">
      <c r="A6" s="83">
        <v>1</v>
      </c>
      <c r="B6" s="66" t="s">
        <v>363</v>
      </c>
      <c r="C6" s="67" t="s">
        <v>359</v>
      </c>
      <c r="D6" s="53">
        <v>186</v>
      </c>
      <c r="E6" s="54">
        <v>88.800000000000011</v>
      </c>
      <c r="F6" s="53">
        <v>315</v>
      </c>
      <c r="G6" s="54">
        <v>111.14999999999999</v>
      </c>
      <c r="H6" s="58">
        <v>21.6</v>
      </c>
      <c r="I6" s="54">
        <v>66.490000000000009</v>
      </c>
      <c r="J6" s="53">
        <v>258</v>
      </c>
      <c r="K6" s="54">
        <v>66.600000000000009</v>
      </c>
      <c r="L6" s="58">
        <v>11.24</v>
      </c>
      <c r="M6" s="54">
        <v>23.24000000000002</v>
      </c>
      <c r="N6" s="80">
        <v>356.28000000000003</v>
      </c>
    </row>
    <row r="7" spans="1:14" s="9" customFormat="1" ht="16.5" customHeight="1" x14ac:dyDescent="0.2">
      <c r="A7" s="84">
        <v>2</v>
      </c>
      <c r="B7" s="68" t="s">
        <v>358</v>
      </c>
      <c r="C7" s="69" t="s">
        <v>355</v>
      </c>
      <c r="D7" s="55">
        <v>190</v>
      </c>
      <c r="E7" s="56">
        <v>111</v>
      </c>
      <c r="F7" s="55">
        <v>315</v>
      </c>
      <c r="G7" s="56">
        <v>111.14999999999999</v>
      </c>
      <c r="H7" s="57">
        <v>20.100000000000001</v>
      </c>
      <c r="I7" s="56">
        <v>57.340000000000011</v>
      </c>
      <c r="J7" s="55">
        <v>259</v>
      </c>
      <c r="K7" s="56">
        <v>67.5</v>
      </c>
      <c r="L7" s="57">
        <v>11.69</v>
      </c>
      <c r="M7" s="56">
        <v>4.5650000000000501</v>
      </c>
      <c r="N7" s="81">
        <v>351.55500000000006</v>
      </c>
    </row>
    <row r="8" spans="1:14" s="9" customFormat="1" ht="16.5" customHeight="1" x14ac:dyDescent="0.2">
      <c r="A8" s="84">
        <v>3</v>
      </c>
      <c r="B8" s="68" t="s">
        <v>362</v>
      </c>
      <c r="C8" s="69" t="s">
        <v>359</v>
      </c>
      <c r="D8" s="55">
        <v>190</v>
      </c>
      <c r="E8" s="56">
        <v>111</v>
      </c>
      <c r="F8" s="55">
        <v>317</v>
      </c>
      <c r="G8" s="56">
        <v>116.85</v>
      </c>
      <c r="H8" s="57">
        <v>24.5</v>
      </c>
      <c r="I8" s="56">
        <v>84.179999999999993</v>
      </c>
      <c r="J8" s="55">
        <v>220</v>
      </c>
      <c r="K8" s="56">
        <v>32.4</v>
      </c>
      <c r="L8" s="57">
        <v>11.64</v>
      </c>
      <c r="M8" s="56">
        <v>6.6400000000000059</v>
      </c>
      <c r="N8" s="81">
        <v>351.06999999999994</v>
      </c>
    </row>
    <row r="9" spans="1:14" s="9" customFormat="1" ht="16.5" customHeight="1" x14ac:dyDescent="0.2">
      <c r="A9" s="84">
        <v>4</v>
      </c>
      <c r="B9" s="68" t="s">
        <v>361</v>
      </c>
      <c r="C9" s="69" t="s">
        <v>359</v>
      </c>
      <c r="D9" s="55">
        <v>184</v>
      </c>
      <c r="E9" s="56">
        <v>77.7</v>
      </c>
      <c r="F9" s="55">
        <v>313</v>
      </c>
      <c r="G9" s="56">
        <v>105.44999999999999</v>
      </c>
      <c r="H9" s="57">
        <v>17.3</v>
      </c>
      <c r="I9" s="56">
        <v>40.260000000000005</v>
      </c>
      <c r="J9" s="55">
        <v>257</v>
      </c>
      <c r="K9" s="56">
        <v>65.7</v>
      </c>
      <c r="L9" s="57">
        <v>11.28</v>
      </c>
      <c r="M9" s="56">
        <v>21.580000000000055</v>
      </c>
      <c r="N9" s="81">
        <v>310.69</v>
      </c>
    </row>
    <row r="10" spans="1:14" s="9" customFormat="1" ht="16.5" customHeight="1" x14ac:dyDescent="0.2">
      <c r="A10" s="84">
        <v>5</v>
      </c>
      <c r="B10" s="68" t="s">
        <v>368</v>
      </c>
      <c r="C10" s="69" t="s">
        <v>366</v>
      </c>
      <c r="D10" s="55">
        <v>180</v>
      </c>
      <c r="E10" s="56">
        <v>55.5</v>
      </c>
      <c r="F10" s="55">
        <v>295</v>
      </c>
      <c r="G10" s="56">
        <v>54.150000000000006</v>
      </c>
      <c r="H10" s="57">
        <v>20.2</v>
      </c>
      <c r="I10" s="56">
        <v>57.949999999999996</v>
      </c>
      <c r="J10" s="55">
        <v>236</v>
      </c>
      <c r="K10" s="56">
        <v>46.800000000000004</v>
      </c>
      <c r="L10" s="57">
        <v>12</v>
      </c>
      <c r="M10" s="56">
        <v>0</v>
      </c>
      <c r="N10" s="81">
        <v>214.4</v>
      </c>
    </row>
    <row r="11" spans="1:14" s="9" customFormat="1" ht="16.5" customHeight="1" x14ac:dyDescent="0.2">
      <c r="A11" s="84">
        <v>6</v>
      </c>
      <c r="B11" s="68" t="s">
        <v>365</v>
      </c>
      <c r="C11" s="69" t="s">
        <v>359</v>
      </c>
      <c r="D11" s="55">
        <v>172</v>
      </c>
      <c r="E11" s="56">
        <v>11.100000000000001</v>
      </c>
      <c r="F11" s="55">
        <v>294</v>
      </c>
      <c r="G11" s="56">
        <v>51.3</v>
      </c>
      <c r="H11" s="57">
        <v>16.3</v>
      </c>
      <c r="I11" s="56">
        <v>34.160000000000004</v>
      </c>
      <c r="J11" s="55">
        <v>241</v>
      </c>
      <c r="K11" s="56">
        <v>51.300000000000004</v>
      </c>
      <c r="L11" s="57">
        <v>10.72</v>
      </c>
      <c r="M11" s="56">
        <v>44.82</v>
      </c>
      <c r="N11" s="81">
        <v>192.68</v>
      </c>
    </row>
    <row r="12" spans="1:14" s="9" customFormat="1" ht="16.5" customHeight="1" x14ac:dyDescent="0.2">
      <c r="A12" s="84">
        <v>7</v>
      </c>
      <c r="B12" s="68" t="s">
        <v>364</v>
      </c>
      <c r="C12" s="69" t="s">
        <v>359</v>
      </c>
      <c r="D12" s="55">
        <v>182</v>
      </c>
      <c r="E12" s="56">
        <v>66.600000000000009</v>
      </c>
      <c r="F12" s="55">
        <v>298</v>
      </c>
      <c r="G12" s="56">
        <v>62.699999999999996</v>
      </c>
      <c r="H12" s="57">
        <v>13.5</v>
      </c>
      <c r="I12" s="56">
        <v>17.080000000000002</v>
      </c>
      <c r="J12" s="55">
        <v>215</v>
      </c>
      <c r="K12" s="56">
        <v>27.900000000000002</v>
      </c>
      <c r="L12" s="57">
        <v>11.65</v>
      </c>
      <c r="M12" s="56">
        <v>6.2250000000000147</v>
      </c>
      <c r="N12" s="81">
        <v>180.50500000000005</v>
      </c>
    </row>
    <row r="13" spans="1:14" s="9" customFormat="1" ht="16.5" customHeight="1" x14ac:dyDescent="0.2">
      <c r="A13" s="84">
        <v>8</v>
      </c>
      <c r="B13" s="68" t="s">
        <v>357</v>
      </c>
      <c r="C13" s="69" t="s">
        <v>355</v>
      </c>
      <c r="D13" s="55">
        <v>179</v>
      </c>
      <c r="E13" s="56">
        <v>49.95</v>
      </c>
      <c r="F13" s="55">
        <v>286</v>
      </c>
      <c r="G13" s="56">
        <v>28.5</v>
      </c>
      <c r="H13" s="57">
        <v>17.8</v>
      </c>
      <c r="I13" s="56">
        <v>43.310000000000009</v>
      </c>
      <c r="J13" s="55">
        <v>238</v>
      </c>
      <c r="K13" s="56">
        <v>48.6</v>
      </c>
      <c r="L13" s="57">
        <v>11.82</v>
      </c>
      <c r="M13" s="56">
        <v>0</v>
      </c>
      <c r="N13" s="81">
        <v>170.36</v>
      </c>
    </row>
    <row r="14" spans="1:14" s="9" customFormat="1" ht="16.5" customHeight="1" x14ac:dyDescent="0.2">
      <c r="A14" s="84">
        <v>9</v>
      </c>
      <c r="B14" s="68" t="s">
        <v>360</v>
      </c>
      <c r="C14" s="69" t="s">
        <v>359</v>
      </c>
      <c r="D14" s="55">
        <v>168</v>
      </c>
      <c r="E14" s="56">
        <v>0</v>
      </c>
      <c r="F14" s="55">
        <v>286</v>
      </c>
      <c r="G14" s="56">
        <v>28.5</v>
      </c>
      <c r="H14" s="57">
        <v>10.6</v>
      </c>
      <c r="I14" s="56">
        <v>0</v>
      </c>
      <c r="J14" s="55">
        <v>221</v>
      </c>
      <c r="K14" s="56">
        <v>33.300000000000004</v>
      </c>
      <c r="L14" s="57">
        <v>11.38</v>
      </c>
      <c r="M14" s="56">
        <v>17.429999999999996</v>
      </c>
      <c r="N14" s="81">
        <v>79.23</v>
      </c>
    </row>
    <row r="15" spans="1:14" s="9" customFormat="1" ht="16.5" customHeight="1" x14ac:dyDescent="0.2">
      <c r="A15" s="84">
        <v>10</v>
      </c>
      <c r="B15" s="68" t="s">
        <v>367</v>
      </c>
      <c r="C15" s="69" t="s">
        <v>366</v>
      </c>
      <c r="D15" s="55">
        <v>168</v>
      </c>
      <c r="E15" s="56">
        <v>0</v>
      </c>
      <c r="F15" s="55">
        <v>269</v>
      </c>
      <c r="G15" s="56">
        <v>0</v>
      </c>
      <c r="H15" s="57">
        <v>14.1</v>
      </c>
      <c r="I15" s="56">
        <v>20.740000000000002</v>
      </c>
      <c r="J15" s="55">
        <v>175</v>
      </c>
      <c r="K15" s="56">
        <v>0</v>
      </c>
      <c r="L15" s="57">
        <v>12.74</v>
      </c>
      <c r="M15" s="56">
        <v>0</v>
      </c>
      <c r="N15" s="81">
        <v>20.740000000000002</v>
      </c>
    </row>
    <row r="16" spans="1:14" s="9" customFormat="1" ht="16.5" customHeight="1" x14ac:dyDescent="0.2">
      <c r="A16" s="84">
        <v>11</v>
      </c>
      <c r="B16" s="68" t="s">
        <v>356</v>
      </c>
      <c r="C16" s="69" t="s">
        <v>355</v>
      </c>
      <c r="D16" s="55">
        <v>167</v>
      </c>
      <c r="E16" s="56">
        <v>0</v>
      </c>
      <c r="F16" s="55">
        <v>263</v>
      </c>
      <c r="G16" s="56">
        <v>0</v>
      </c>
      <c r="H16" s="57">
        <v>11.4</v>
      </c>
      <c r="I16" s="56">
        <v>4.2700000000000067</v>
      </c>
      <c r="J16" s="55">
        <v>198</v>
      </c>
      <c r="K16" s="56">
        <v>12.6</v>
      </c>
      <c r="L16" s="57">
        <v>12.04</v>
      </c>
      <c r="M16" s="56">
        <v>0</v>
      </c>
      <c r="N16" s="81">
        <v>16.870000000000005</v>
      </c>
    </row>
    <row r="17" spans="1:14" s="9" customFormat="1" ht="16.5" customHeight="1" x14ac:dyDescent="0.2">
      <c r="A17" s="84">
        <v>12</v>
      </c>
      <c r="B17" s="68" t="s">
        <v>369</v>
      </c>
      <c r="C17" s="69" t="s">
        <v>366</v>
      </c>
      <c r="D17" s="55">
        <v>171</v>
      </c>
      <c r="E17" s="56">
        <v>5.5500000000000007</v>
      </c>
      <c r="F17" s="55">
        <v>276</v>
      </c>
      <c r="G17" s="56">
        <v>0</v>
      </c>
      <c r="H17" s="57">
        <v>12</v>
      </c>
      <c r="I17" s="56">
        <v>7.9300000000000042</v>
      </c>
      <c r="J17" s="55">
        <v>174</v>
      </c>
      <c r="K17" s="56">
        <v>0</v>
      </c>
      <c r="L17" s="57">
        <v>12.44</v>
      </c>
      <c r="M17" s="56">
        <v>0</v>
      </c>
      <c r="N17" s="81">
        <v>13.480000000000004</v>
      </c>
    </row>
    <row r="18" spans="1:14" s="9" customFormat="1" ht="16.5" customHeight="1" thickBot="1" x14ac:dyDescent="0.25">
      <c r="A18" s="95" t="s">
        <v>200</v>
      </c>
      <c r="B18" s="96"/>
      <c r="C18" s="97"/>
      <c r="D18" s="87">
        <f>AVERAGE(D6:D17)</f>
        <v>178.08333333333334</v>
      </c>
      <c r="E18" s="88">
        <f t="shared" ref="E18:N18" si="0">AVERAGE(E6:E17)</f>
        <v>48.1</v>
      </c>
      <c r="F18" s="87">
        <f t="shared" si="0"/>
        <v>293.91666666666669</v>
      </c>
      <c r="G18" s="88">
        <f t="shared" si="0"/>
        <v>55.8125</v>
      </c>
      <c r="H18" s="89">
        <f t="shared" si="0"/>
        <v>16.616666666666667</v>
      </c>
      <c r="I18" s="88">
        <f t="shared" si="0"/>
        <v>36.142499999999998</v>
      </c>
      <c r="J18" s="87">
        <f t="shared" si="0"/>
        <v>224.33333333333334</v>
      </c>
      <c r="K18" s="88">
        <f t="shared" si="0"/>
        <v>37.725000000000009</v>
      </c>
      <c r="L18" s="89">
        <f t="shared" si="0"/>
        <v>11.72</v>
      </c>
      <c r="M18" s="88">
        <f t="shared" si="0"/>
        <v>10.375000000000012</v>
      </c>
      <c r="N18" s="90">
        <f t="shared" si="0"/>
        <v>188.155</v>
      </c>
    </row>
  </sheetData>
  <mergeCells count="4">
    <mergeCell ref="C1:N1"/>
    <mergeCell ref="C2:N2"/>
    <mergeCell ref="A4:N4"/>
    <mergeCell ref="A18:C18"/>
  </mergeCells>
  <pageMargins left="0.27" right="0.24" top="0.39370078740157483" bottom="0.46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11" sqref="C11"/>
    </sheetView>
  </sheetViews>
  <sheetFormatPr defaultRowHeight="11.25" x14ac:dyDescent="0.2"/>
  <cols>
    <col min="1" max="1" width="3.7109375" style="1" bestFit="1" customWidth="1"/>
    <col min="2" max="2" width="17.85546875" style="29" bestFit="1" customWidth="1"/>
    <col min="3" max="3" width="12.28515625" style="29" bestFit="1" customWidth="1"/>
    <col min="4" max="7" width="5.85546875" style="1" customWidth="1"/>
    <col min="8" max="8" width="5.85546875" style="59" customWidth="1"/>
    <col min="9" max="11" width="5.85546875" style="1" customWidth="1"/>
    <col min="12" max="12" width="5.85546875" style="59" customWidth="1"/>
    <col min="13" max="13" width="5.85546875" style="1" customWidth="1"/>
    <col min="14" max="14" width="6.42578125" style="59" customWidth="1"/>
    <col min="15" max="44" width="5.7109375" style="1" customWidth="1"/>
    <col min="45" max="16384" width="9.140625" style="1"/>
  </cols>
  <sheetData>
    <row r="1" spans="1:14" s="30" customFormat="1" ht="30.75" x14ac:dyDescent="0.55000000000000004">
      <c r="C1" s="91" t="s">
        <v>36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30" customFormat="1" ht="20.25" x14ac:dyDescent="0.35">
      <c r="C2" s="92" t="s">
        <v>37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30" customFormat="1" ht="6.75" customHeight="1" x14ac:dyDescent="0.35">
      <c r="C3" s="31"/>
    </row>
    <row r="4" spans="1:14" s="30" customFormat="1" ht="29.25" customHeight="1" thickBot="1" x14ac:dyDescent="0.3">
      <c r="A4" s="94" t="s">
        <v>211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63" customFormat="1" ht="23.25" thickBot="1" x14ac:dyDescent="0.25">
      <c r="A5" s="86" t="s">
        <v>199</v>
      </c>
      <c r="B5" s="64" t="s">
        <v>12</v>
      </c>
      <c r="C5" s="65" t="s">
        <v>14</v>
      </c>
      <c r="D5" s="60" t="s">
        <v>0</v>
      </c>
      <c r="E5" s="61" t="s">
        <v>54</v>
      </c>
      <c r="F5" s="60" t="s">
        <v>1</v>
      </c>
      <c r="G5" s="61" t="s">
        <v>54</v>
      </c>
      <c r="H5" s="62" t="s">
        <v>2</v>
      </c>
      <c r="I5" s="61" t="s">
        <v>54</v>
      </c>
      <c r="J5" s="60" t="s">
        <v>3</v>
      </c>
      <c r="K5" s="61" t="s">
        <v>54</v>
      </c>
      <c r="L5" s="62" t="s">
        <v>4</v>
      </c>
      <c r="M5" s="61" t="s">
        <v>54</v>
      </c>
      <c r="N5" s="79" t="s">
        <v>10</v>
      </c>
    </row>
    <row r="6" spans="1:14" s="9" customFormat="1" ht="16.5" customHeight="1" x14ac:dyDescent="0.2">
      <c r="A6" s="83">
        <v>1</v>
      </c>
      <c r="B6" s="66" t="s">
        <v>322</v>
      </c>
      <c r="C6" s="67" t="s">
        <v>319</v>
      </c>
      <c r="D6" s="53">
        <v>196</v>
      </c>
      <c r="E6" s="54">
        <v>144.30000000000001</v>
      </c>
      <c r="F6" s="53">
        <v>325</v>
      </c>
      <c r="G6" s="54">
        <v>139.64999999999998</v>
      </c>
      <c r="H6" s="58">
        <v>15.5</v>
      </c>
      <c r="I6" s="54">
        <v>29.28</v>
      </c>
      <c r="J6" s="53">
        <v>240</v>
      </c>
      <c r="K6" s="54">
        <v>50.4</v>
      </c>
      <c r="L6" s="58">
        <v>11.47</v>
      </c>
      <c r="M6" s="54">
        <v>13.695000000000004</v>
      </c>
      <c r="N6" s="80">
        <v>377.32499999999999</v>
      </c>
    </row>
    <row r="7" spans="1:14" s="9" customFormat="1" ht="16.5" customHeight="1" x14ac:dyDescent="0.2">
      <c r="A7" s="84">
        <v>2</v>
      </c>
      <c r="B7" s="68" t="s">
        <v>316</v>
      </c>
      <c r="C7" s="69" t="s">
        <v>312</v>
      </c>
      <c r="D7" s="55">
        <v>194</v>
      </c>
      <c r="E7" s="56">
        <v>133.20000000000002</v>
      </c>
      <c r="F7" s="55">
        <v>324</v>
      </c>
      <c r="G7" s="56">
        <v>136.79999999999998</v>
      </c>
      <c r="H7" s="57">
        <v>14.3</v>
      </c>
      <c r="I7" s="56">
        <v>21.960000000000008</v>
      </c>
      <c r="J7" s="55">
        <v>235</v>
      </c>
      <c r="K7" s="56">
        <v>45.9</v>
      </c>
      <c r="L7" s="57">
        <v>11.43</v>
      </c>
      <c r="M7" s="56">
        <v>15.355000000000041</v>
      </c>
      <c r="N7" s="81">
        <v>353.21500000000003</v>
      </c>
    </row>
    <row r="8" spans="1:14" s="9" customFormat="1" ht="16.5" customHeight="1" x14ac:dyDescent="0.2">
      <c r="A8" s="84">
        <v>3</v>
      </c>
      <c r="B8" s="68" t="s">
        <v>321</v>
      </c>
      <c r="C8" s="69" t="s">
        <v>319</v>
      </c>
      <c r="D8" s="55">
        <v>188</v>
      </c>
      <c r="E8" s="56">
        <v>99.9</v>
      </c>
      <c r="F8" s="55">
        <v>306</v>
      </c>
      <c r="G8" s="56">
        <v>85.5</v>
      </c>
      <c r="H8" s="57">
        <v>16</v>
      </c>
      <c r="I8" s="56">
        <v>32.330000000000005</v>
      </c>
      <c r="J8" s="55">
        <v>226</v>
      </c>
      <c r="K8" s="56">
        <v>37.800000000000004</v>
      </c>
      <c r="L8" s="57">
        <v>12.4</v>
      </c>
      <c r="M8" s="56">
        <v>0</v>
      </c>
      <c r="N8" s="81">
        <v>255.53000000000003</v>
      </c>
    </row>
    <row r="9" spans="1:14" s="9" customFormat="1" ht="16.5" customHeight="1" x14ac:dyDescent="0.2">
      <c r="A9" s="84">
        <v>4</v>
      </c>
      <c r="B9" s="68" t="s">
        <v>317</v>
      </c>
      <c r="C9" s="69" t="s">
        <v>310</v>
      </c>
      <c r="D9" s="55">
        <v>187</v>
      </c>
      <c r="E9" s="56">
        <v>94.350000000000009</v>
      </c>
      <c r="F9" s="55">
        <v>311</v>
      </c>
      <c r="G9" s="56">
        <v>99.75</v>
      </c>
      <c r="H9" s="57">
        <v>15.9</v>
      </c>
      <c r="I9" s="56">
        <v>31.720000000000006</v>
      </c>
      <c r="J9" s="55">
        <v>212</v>
      </c>
      <c r="K9" s="56">
        <v>25.2</v>
      </c>
      <c r="L9" s="57">
        <v>12.43</v>
      </c>
      <c r="M9" s="56">
        <v>0</v>
      </c>
      <c r="N9" s="81">
        <v>251.02</v>
      </c>
    </row>
    <row r="10" spans="1:14" s="9" customFormat="1" ht="16.5" customHeight="1" x14ac:dyDescent="0.2">
      <c r="A10" s="84">
        <v>5</v>
      </c>
      <c r="B10" s="68" t="s">
        <v>311</v>
      </c>
      <c r="C10" s="69" t="s">
        <v>310</v>
      </c>
      <c r="D10" s="55">
        <v>183</v>
      </c>
      <c r="E10" s="56">
        <v>72.150000000000006</v>
      </c>
      <c r="F10" s="55">
        <v>310</v>
      </c>
      <c r="G10" s="56">
        <v>96.899999999999991</v>
      </c>
      <c r="H10" s="57">
        <v>14.2</v>
      </c>
      <c r="I10" s="56">
        <v>21.349999999999998</v>
      </c>
      <c r="J10" s="55">
        <v>245</v>
      </c>
      <c r="K10" s="56">
        <v>54.9</v>
      </c>
      <c r="L10" s="57">
        <v>11.71</v>
      </c>
      <c r="M10" s="56">
        <v>3.7349999999999941</v>
      </c>
      <c r="N10" s="81">
        <v>249.035</v>
      </c>
    </row>
    <row r="11" spans="1:14" s="9" customFormat="1" ht="16.5" customHeight="1" x14ac:dyDescent="0.2">
      <c r="A11" s="84">
        <v>6</v>
      </c>
      <c r="B11" s="68" t="s">
        <v>323</v>
      </c>
      <c r="C11" s="69" t="s">
        <v>19</v>
      </c>
      <c r="D11" s="55">
        <v>180</v>
      </c>
      <c r="E11" s="56">
        <v>55.5</v>
      </c>
      <c r="F11" s="55">
        <v>301</v>
      </c>
      <c r="G11" s="56">
        <v>71.25</v>
      </c>
      <c r="H11" s="57">
        <v>14.8</v>
      </c>
      <c r="I11" s="56">
        <v>25.010000000000009</v>
      </c>
      <c r="J11" s="55">
        <v>236</v>
      </c>
      <c r="K11" s="56">
        <v>46.800000000000004</v>
      </c>
      <c r="L11" s="57">
        <v>11.16</v>
      </c>
      <c r="M11" s="56">
        <v>26.560000000000024</v>
      </c>
      <c r="N11" s="81">
        <v>225.12000000000006</v>
      </c>
    </row>
    <row r="12" spans="1:14" s="9" customFormat="1" ht="16.5" customHeight="1" x14ac:dyDescent="0.2">
      <c r="A12" s="84">
        <v>7</v>
      </c>
      <c r="B12" s="68" t="s">
        <v>324</v>
      </c>
      <c r="C12" s="69" t="s">
        <v>18</v>
      </c>
      <c r="D12" s="55">
        <v>188</v>
      </c>
      <c r="E12" s="56">
        <v>99.9</v>
      </c>
      <c r="F12" s="55">
        <v>296</v>
      </c>
      <c r="G12" s="56">
        <v>57</v>
      </c>
      <c r="H12" s="57">
        <v>14.8</v>
      </c>
      <c r="I12" s="56">
        <v>25.010000000000009</v>
      </c>
      <c r="J12" s="55">
        <v>209</v>
      </c>
      <c r="K12" s="56">
        <v>22.5</v>
      </c>
      <c r="L12" s="57">
        <v>12.48</v>
      </c>
      <c r="M12" s="56">
        <v>0</v>
      </c>
      <c r="N12" s="81">
        <v>204.41000000000003</v>
      </c>
    </row>
    <row r="13" spans="1:14" s="9" customFormat="1" ht="16.5" customHeight="1" x14ac:dyDescent="0.2">
      <c r="A13" s="84">
        <v>8</v>
      </c>
      <c r="B13" s="68" t="s">
        <v>320</v>
      </c>
      <c r="C13" s="69" t="s">
        <v>319</v>
      </c>
      <c r="D13" s="55">
        <v>181</v>
      </c>
      <c r="E13" s="56">
        <v>61.050000000000004</v>
      </c>
      <c r="F13" s="55">
        <v>300</v>
      </c>
      <c r="G13" s="56">
        <v>68.399999999999991</v>
      </c>
      <c r="H13" s="57">
        <v>16.3</v>
      </c>
      <c r="I13" s="56">
        <v>34.160000000000004</v>
      </c>
      <c r="J13" s="55">
        <v>221</v>
      </c>
      <c r="K13" s="56">
        <v>33.300000000000004</v>
      </c>
      <c r="L13" s="57">
        <v>11.62</v>
      </c>
      <c r="M13" s="56">
        <v>7.4700000000000619</v>
      </c>
      <c r="N13" s="81">
        <v>204.38000000000005</v>
      </c>
    </row>
    <row r="14" spans="1:14" s="9" customFormat="1" ht="16.5" customHeight="1" x14ac:dyDescent="0.2">
      <c r="A14" s="84">
        <v>9</v>
      </c>
      <c r="B14" s="68" t="s">
        <v>313</v>
      </c>
      <c r="C14" s="69" t="s">
        <v>312</v>
      </c>
      <c r="D14" s="55">
        <v>181</v>
      </c>
      <c r="E14" s="56">
        <v>61.050000000000004</v>
      </c>
      <c r="F14" s="55">
        <v>298</v>
      </c>
      <c r="G14" s="56">
        <v>62.699999999999996</v>
      </c>
      <c r="H14" s="57">
        <v>15.8</v>
      </c>
      <c r="I14" s="56">
        <v>31.110000000000007</v>
      </c>
      <c r="J14" s="55">
        <v>233</v>
      </c>
      <c r="K14" s="56">
        <v>44.1</v>
      </c>
      <c r="L14" s="57">
        <v>12.14</v>
      </c>
      <c r="M14" s="56">
        <v>0</v>
      </c>
      <c r="N14" s="81">
        <v>198.96</v>
      </c>
    </row>
    <row r="15" spans="1:14" s="9" customFormat="1" ht="16.5" customHeight="1" x14ac:dyDescent="0.2">
      <c r="A15" s="84">
        <v>10</v>
      </c>
      <c r="B15" s="68" t="s">
        <v>318</v>
      </c>
      <c r="C15" s="69" t="s">
        <v>310</v>
      </c>
      <c r="D15" s="55">
        <v>172</v>
      </c>
      <c r="E15" s="56">
        <v>11.100000000000001</v>
      </c>
      <c r="F15" s="55">
        <v>297</v>
      </c>
      <c r="G15" s="56">
        <v>59.849999999999994</v>
      </c>
      <c r="H15" s="57">
        <v>15.5</v>
      </c>
      <c r="I15" s="56">
        <v>29.28</v>
      </c>
      <c r="J15" s="55">
        <v>234</v>
      </c>
      <c r="K15" s="56">
        <v>45</v>
      </c>
      <c r="L15" s="57">
        <v>11.24</v>
      </c>
      <c r="M15" s="56">
        <v>23.24000000000002</v>
      </c>
      <c r="N15" s="81">
        <v>168.47</v>
      </c>
    </row>
    <row r="16" spans="1:14" s="9" customFormat="1" ht="16.5" customHeight="1" x14ac:dyDescent="0.2">
      <c r="A16" s="84">
        <v>11</v>
      </c>
      <c r="B16" s="68" t="s">
        <v>315</v>
      </c>
      <c r="C16" s="69" t="s">
        <v>312</v>
      </c>
      <c r="D16" s="55">
        <v>168</v>
      </c>
      <c r="E16" s="56">
        <v>0</v>
      </c>
      <c r="F16" s="55">
        <v>291</v>
      </c>
      <c r="G16" s="56">
        <v>42.75</v>
      </c>
      <c r="H16" s="57">
        <v>17</v>
      </c>
      <c r="I16" s="56">
        <v>38.43</v>
      </c>
      <c r="J16" s="55">
        <v>247</v>
      </c>
      <c r="K16" s="56">
        <v>56.7</v>
      </c>
      <c r="L16" s="57">
        <v>11.23</v>
      </c>
      <c r="M16" s="56">
        <v>23.655000000000012</v>
      </c>
      <c r="N16" s="81">
        <v>161.535</v>
      </c>
    </row>
    <row r="17" spans="1:14" s="9" customFormat="1" ht="16.5" customHeight="1" x14ac:dyDescent="0.2">
      <c r="A17" s="84">
        <v>12</v>
      </c>
      <c r="B17" s="68" t="s">
        <v>314</v>
      </c>
      <c r="C17" s="69" t="s">
        <v>312</v>
      </c>
      <c r="D17" s="55">
        <v>168</v>
      </c>
      <c r="E17" s="56">
        <v>0</v>
      </c>
      <c r="F17" s="55">
        <v>289</v>
      </c>
      <c r="G17" s="56">
        <v>37.049999999999997</v>
      </c>
      <c r="H17" s="57">
        <v>17.8</v>
      </c>
      <c r="I17" s="56">
        <v>43.310000000000009</v>
      </c>
      <c r="J17" s="55">
        <v>243</v>
      </c>
      <c r="K17" s="56">
        <v>53.1</v>
      </c>
      <c r="L17" s="57">
        <v>11.3</v>
      </c>
      <c r="M17" s="56">
        <v>20.75</v>
      </c>
      <c r="N17" s="81">
        <v>154.21</v>
      </c>
    </row>
    <row r="18" spans="1:14" s="9" customFormat="1" ht="16.5" customHeight="1" thickBot="1" x14ac:dyDescent="0.25">
      <c r="A18" s="95" t="s">
        <v>200</v>
      </c>
      <c r="B18" s="96"/>
      <c r="C18" s="97"/>
      <c r="D18" s="87">
        <f>AVERAGE(D6:D17)</f>
        <v>182.16666666666666</v>
      </c>
      <c r="E18" s="88">
        <f t="shared" ref="E18:N18" si="0">AVERAGE(E6:E17)</f>
        <v>69.374999999999986</v>
      </c>
      <c r="F18" s="87">
        <f t="shared" si="0"/>
        <v>304</v>
      </c>
      <c r="G18" s="88">
        <f t="shared" si="0"/>
        <v>79.8</v>
      </c>
      <c r="H18" s="89">
        <f t="shared" si="0"/>
        <v>15.658333333333333</v>
      </c>
      <c r="I18" s="88">
        <f t="shared" si="0"/>
        <v>30.245833333333337</v>
      </c>
      <c r="J18" s="87">
        <f t="shared" si="0"/>
        <v>231.75</v>
      </c>
      <c r="K18" s="88">
        <f t="shared" si="0"/>
        <v>42.975000000000001</v>
      </c>
      <c r="L18" s="89">
        <f t="shared" si="0"/>
        <v>11.717500000000001</v>
      </c>
      <c r="M18" s="88">
        <f t="shared" si="0"/>
        <v>11.205000000000013</v>
      </c>
      <c r="N18" s="90">
        <f t="shared" si="0"/>
        <v>233.60083333333333</v>
      </c>
    </row>
  </sheetData>
  <mergeCells count="4">
    <mergeCell ref="C1:N1"/>
    <mergeCell ref="C2:N2"/>
    <mergeCell ref="A4:N4"/>
    <mergeCell ref="A18:C18"/>
  </mergeCells>
  <pageMargins left="0.27" right="0.24" top="0.39370078740157483" bottom="0.46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11" sqref="C11"/>
    </sheetView>
  </sheetViews>
  <sheetFormatPr defaultRowHeight="11.25" x14ac:dyDescent="0.2"/>
  <cols>
    <col min="1" max="1" width="3.7109375" style="1" bestFit="1" customWidth="1"/>
    <col min="2" max="2" width="17.85546875" style="29" bestFit="1" customWidth="1"/>
    <col min="3" max="3" width="12.28515625" style="29" bestFit="1" customWidth="1"/>
    <col min="4" max="7" width="5.85546875" style="1" customWidth="1"/>
    <col min="8" max="8" width="5.85546875" style="59" customWidth="1"/>
    <col min="9" max="11" width="5.85546875" style="1" customWidth="1"/>
    <col min="12" max="12" width="5.85546875" style="59" customWidth="1"/>
    <col min="13" max="13" width="5.85546875" style="1" customWidth="1"/>
    <col min="14" max="14" width="6.42578125" style="59" customWidth="1"/>
    <col min="15" max="44" width="5.7109375" style="1" customWidth="1"/>
    <col min="45" max="16384" width="9.140625" style="1"/>
  </cols>
  <sheetData>
    <row r="1" spans="1:14" s="30" customFormat="1" ht="30.75" x14ac:dyDescent="0.55000000000000004">
      <c r="C1" s="91" t="s">
        <v>36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30" customFormat="1" ht="20.25" x14ac:dyDescent="0.35">
      <c r="C2" s="92" t="s">
        <v>37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30" customFormat="1" ht="6.75" customHeight="1" x14ac:dyDescent="0.35">
      <c r="C3" s="31"/>
    </row>
    <row r="4" spans="1:14" s="30" customFormat="1" ht="29.25" customHeight="1" thickBot="1" x14ac:dyDescent="0.3">
      <c r="A4" s="94" t="s">
        <v>30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63" customFormat="1" ht="23.25" thickBot="1" x14ac:dyDescent="0.25">
      <c r="A5" s="86" t="s">
        <v>199</v>
      </c>
      <c r="B5" s="64" t="s">
        <v>12</v>
      </c>
      <c r="C5" s="65" t="s">
        <v>14</v>
      </c>
      <c r="D5" s="60" t="s">
        <v>0</v>
      </c>
      <c r="E5" s="61" t="s">
        <v>54</v>
      </c>
      <c r="F5" s="60" t="s">
        <v>1</v>
      </c>
      <c r="G5" s="61" t="s">
        <v>54</v>
      </c>
      <c r="H5" s="62" t="s">
        <v>2</v>
      </c>
      <c r="I5" s="61" t="s">
        <v>54</v>
      </c>
      <c r="J5" s="60" t="s">
        <v>3</v>
      </c>
      <c r="K5" s="61" t="s">
        <v>54</v>
      </c>
      <c r="L5" s="62" t="s">
        <v>4</v>
      </c>
      <c r="M5" s="61" t="s">
        <v>54</v>
      </c>
      <c r="N5" s="79" t="s">
        <v>10</v>
      </c>
    </row>
    <row r="6" spans="1:14" s="9" customFormat="1" ht="16.5" customHeight="1" x14ac:dyDescent="0.2">
      <c r="A6" s="83">
        <v>1</v>
      </c>
      <c r="B6" s="66" t="s">
        <v>252</v>
      </c>
      <c r="C6" s="67" t="s">
        <v>251</v>
      </c>
      <c r="D6" s="53">
        <v>193</v>
      </c>
      <c r="E6" s="54">
        <v>127.65</v>
      </c>
      <c r="F6" s="53">
        <v>325</v>
      </c>
      <c r="G6" s="54">
        <v>139.64999999999998</v>
      </c>
      <c r="H6" s="58">
        <v>17.399999999999999</v>
      </c>
      <c r="I6" s="54">
        <v>40.86999999999999</v>
      </c>
      <c r="J6" s="53">
        <v>242</v>
      </c>
      <c r="K6" s="54">
        <v>52.2</v>
      </c>
      <c r="L6" s="58">
        <v>10.69</v>
      </c>
      <c r="M6" s="54">
        <v>46.065000000000047</v>
      </c>
      <c r="N6" s="80">
        <v>406.435</v>
      </c>
    </row>
    <row r="7" spans="1:14" s="9" customFormat="1" ht="16.5" customHeight="1" x14ac:dyDescent="0.2">
      <c r="A7" s="84">
        <v>2</v>
      </c>
      <c r="B7" s="68" t="s">
        <v>254</v>
      </c>
      <c r="C7" s="69" t="s">
        <v>251</v>
      </c>
      <c r="D7" s="55">
        <v>188</v>
      </c>
      <c r="E7" s="56">
        <v>99.9</v>
      </c>
      <c r="F7" s="55">
        <v>318</v>
      </c>
      <c r="G7" s="56">
        <v>119.69999999999999</v>
      </c>
      <c r="H7" s="57">
        <v>20.8</v>
      </c>
      <c r="I7" s="56">
        <v>61.610000000000007</v>
      </c>
      <c r="J7" s="55">
        <v>244</v>
      </c>
      <c r="K7" s="56">
        <v>54</v>
      </c>
      <c r="L7" s="57">
        <v>10.57</v>
      </c>
      <c r="M7" s="56">
        <v>51.045000000000016</v>
      </c>
      <c r="N7" s="81">
        <v>386.255</v>
      </c>
    </row>
    <row r="8" spans="1:14" s="9" customFormat="1" ht="16.5" customHeight="1" x14ac:dyDescent="0.2">
      <c r="A8" s="84">
        <v>3</v>
      </c>
      <c r="B8" s="68" t="s">
        <v>260</v>
      </c>
      <c r="C8" s="69" t="s">
        <v>251</v>
      </c>
      <c r="D8" s="55">
        <v>180</v>
      </c>
      <c r="E8" s="56">
        <v>55.5</v>
      </c>
      <c r="F8" s="55">
        <v>322</v>
      </c>
      <c r="G8" s="56">
        <v>131.1</v>
      </c>
      <c r="H8" s="57">
        <v>17.8</v>
      </c>
      <c r="I8" s="56">
        <v>43.310000000000009</v>
      </c>
      <c r="J8" s="55">
        <v>274</v>
      </c>
      <c r="K8" s="56">
        <v>81</v>
      </c>
      <c r="L8" s="57">
        <v>10</v>
      </c>
      <c r="M8" s="56">
        <v>74.700000000000031</v>
      </c>
      <c r="N8" s="81">
        <v>385.61</v>
      </c>
    </row>
    <row r="9" spans="1:14" s="9" customFormat="1" ht="16.5" customHeight="1" x14ac:dyDescent="0.2">
      <c r="A9" s="84">
        <v>4</v>
      </c>
      <c r="B9" s="68" t="s">
        <v>263</v>
      </c>
      <c r="C9" s="69" t="s">
        <v>251</v>
      </c>
      <c r="D9" s="55">
        <v>185</v>
      </c>
      <c r="E9" s="56">
        <v>83.25</v>
      </c>
      <c r="F9" s="55">
        <v>313</v>
      </c>
      <c r="G9" s="56">
        <v>105.44999999999999</v>
      </c>
      <c r="H9" s="57">
        <v>18.2</v>
      </c>
      <c r="I9" s="56">
        <v>45.75</v>
      </c>
      <c r="J9" s="55">
        <v>248</v>
      </c>
      <c r="K9" s="56">
        <v>57.6</v>
      </c>
      <c r="L9" s="57">
        <v>10.78</v>
      </c>
      <c r="M9" s="56">
        <v>42.330000000000055</v>
      </c>
      <c r="N9" s="81">
        <v>334.38000000000005</v>
      </c>
    </row>
    <row r="10" spans="1:14" s="9" customFormat="1" ht="16.5" customHeight="1" x14ac:dyDescent="0.2">
      <c r="A10" s="84">
        <v>5</v>
      </c>
      <c r="B10" s="68" t="s">
        <v>259</v>
      </c>
      <c r="C10" s="69" t="s">
        <v>251</v>
      </c>
      <c r="D10" s="55">
        <v>185</v>
      </c>
      <c r="E10" s="56">
        <v>83.25</v>
      </c>
      <c r="F10" s="55">
        <v>309</v>
      </c>
      <c r="G10" s="56">
        <v>94.05</v>
      </c>
      <c r="H10" s="57">
        <v>18.600000000000001</v>
      </c>
      <c r="I10" s="56">
        <v>48.190000000000012</v>
      </c>
      <c r="J10" s="55">
        <v>235</v>
      </c>
      <c r="K10" s="56">
        <v>45.9</v>
      </c>
      <c r="L10" s="57">
        <v>10.35</v>
      </c>
      <c r="M10" s="56">
        <v>60.175000000000047</v>
      </c>
      <c r="N10" s="81">
        <v>331.56500000000005</v>
      </c>
    </row>
    <row r="11" spans="1:14" s="9" customFormat="1" ht="16.5" customHeight="1" x14ac:dyDescent="0.2">
      <c r="A11" s="84">
        <v>6</v>
      </c>
      <c r="B11" s="68" t="s">
        <v>250</v>
      </c>
      <c r="C11" s="69" t="s">
        <v>249</v>
      </c>
      <c r="D11" s="55">
        <v>185</v>
      </c>
      <c r="E11" s="56">
        <v>83.25</v>
      </c>
      <c r="F11" s="55">
        <v>300</v>
      </c>
      <c r="G11" s="56">
        <v>68.399999999999991</v>
      </c>
      <c r="H11" s="57">
        <v>19</v>
      </c>
      <c r="I11" s="56">
        <v>50.63</v>
      </c>
      <c r="J11" s="55">
        <v>250</v>
      </c>
      <c r="K11" s="56">
        <v>59.4</v>
      </c>
      <c r="L11" s="57">
        <v>10.57</v>
      </c>
      <c r="M11" s="56">
        <v>51.045000000000016</v>
      </c>
      <c r="N11" s="81">
        <v>312.72499999999997</v>
      </c>
    </row>
    <row r="12" spans="1:14" s="9" customFormat="1" ht="16.5" customHeight="1" x14ac:dyDescent="0.2">
      <c r="A12" s="84">
        <v>7</v>
      </c>
      <c r="B12" s="68" t="s">
        <v>258</v>
      </c>
      <c r="C12" s="69" t="s">
        <v>251</v>
      </c>
      <c r="D12" s="55">
        <v>186</v>
      </c>
      <c r="E12" s="56">
        <v>88.800000000000011</v>
      </c>
      <c r="F12" s="55">
        <v>309</v>
      </c>
      <c r="G12" s="56">
        <v>94.05</v>
      </c>
      <c r="H12" s="57">
        <v>17</v>
      </c>
      <c r="I12" s="56">
        <v>38.43</v>
      </c>
      <c r="J12" s="55">
        <v>228</v>
      </c>
      <c r="K12" s="56">
        <v>39.6</v>
      </c>
      <c r="L12" s="57">
        <v>10.88</v>
      </c>
      <c r="M12" s="56">
        <v>38.18</v>
      </c>
      <c r="N12" s="81">
        <v>299.06000000000006</v>
      </c>
    </row>
    <row r="13" spans="1:14" s="9" customFormat="1" ht="16.5" customHeight="1" x14ac:dyDescent="0.2">
      <c r="A13" s="84">
        <v>8</v>
      </c>
      <c r="B13" s="68" t="s">
        <v>264</v>
      </c>
      <c r="C13" s="69" t="s">
        <v>256</v>
      </c>
      <c r="D13" s="55">
        <v>180</v>
      </c>
      <c r="E13" s="56">
        <v>55.5</v>
      </c>
      <c r="F13" s="55">
        <v>312</v>
      </c>
      <c r="G13" s="56">
        <v>102.6</v>
      </c>
      <c r="H13" s="57">
        <v>12.2</v>
      </c>
      <c r="I13" s="56">
        <v>9.1499999999999986</v>
      </c>
      <c r="J13" s="55">
        <v>264</v>
      </c>
      <c r="K13" s="56">
        <v>72</v>
      </c>
      <c r="L13" s="57">
        <v>11.08</v>
      </c>
      <c r="M13" s="56">
        <v>29.880000000000027</v>
      </c>
      <c r="N13" s="81">
        <v>269.13000000000005</v>
      </c>
    </row>
    <row r="14" spans="1:14" s="9" customFormat="1" ht="16.5" customHeight="1" x14ac:dyDescent="0.2">
      <c r="A14" s="84">
        <v>9</v>
      </c>
      <c r="B14" s="68" t="s">
        <v>262</v>
      </c>
      <c r="C14" s="69" t="s">
        <v>261</v>
      </c>
      <c r="D14" s="55">
        <v>185</v>
      </c>
      <c r="E14" s="56">
        <v>83.25</v>
      </c>
      <c r="F14" s="55">
        <v>304</v>
      </c>
      <c r="G14" s="56">
        <v>79.8</v>
      </c>
      <c r="H14" s="57">
        <v>19.3</v>
      </c>
      <c r="I14" s="56">
        <v>52.460000000000008</v>
      </c>
      <c r="J14" s="55">
        <v>228</v>
      </c>
      <c r="K14" s="56">
        <v>39.6</v>
      </c>
      <c r="L14" s="57">
        <v>11.64</v>
      </c>
      <c r="M14" s="56">
        <v>6.6400000000000059</v>
      </c>
      <c r="N14" s="81">
        <v>261.75</v>
      </c>
    </row>
    <row r="15" spans="1:14" s="9" customFormat="1" ht="16.5" customHeight="1" x14ac:dyDescent="0.2">
      <c r="A15" s="84">
        <v>10</v>
      </c>
      <c r="B15" s="68" t="s">
        <v>253</v>
      </c>
      <c r="C15" s="69" t="s">
        <v>249</v>
      </c>
      <c r="D15" s="55">
        <v>177</v>
      </c>
      <c r="E15" s="56">
        <v>38.85</v>
      </c>
      <c r="F15" s="55">
        <v>306</v>
      </c>
      <c r="G15" s="56">
        <v>85.5</v>
      </c>
      <c r="H15" s="57">
        <v>17.3</v>
      </c>
      <c r="I15" s="56">
        <v>40.260000000000005</v>
      </c>
      <c r="J15" s="55">
        <v>236</v>
      </c>
      <c r="K15" s="56">
        <v>46.800000000000004</v>
      </c>
      <c r="L15" s="57">
        <v>11.45</v>
      </c>
      <c r="M15" s="56">
        <v>14.525000000000059</v>
      </c>
      <c r="N15" s="81">
        <v>225.93500000000009</v>
      </c>
    </row>
    <row r="16" spans="1:14" s="9" customFormat="1" ht="16.5" customHeight="1" x14ac:dyDescent="0.2">
      <c r="A16" s="84">
        <v>11</v>
      </c>
      <c r="B16" s="68" t="s">
        <v>257</v>
      </c>
      <c r="C16" s="69" t="s">
        <v>256</v>
      </c>
      <c r="D16" s="55">
        <v>173</v>
      </c>
      <c r="E16" s="56">
        <v>16.650000000000002</v>
      </c>
      <c r="F16" s="55">
        <v>298</v>
      </c>
      <c r="G16" s="56">
        <v>62.699999999999996</v>
      </c>
      <c r="H16" s="57">
        <v>15.7</v>
      </c>
      <c r="I16" s="56">
        <v>30.5</v>
      </c>
      <c r="J16" s="55">
        <v>243</v>
      </c>
      <c r="K16" s="56">
        <v>53.1</v>
      </c>
      <c r="L16" s="57">
        <v>10.47</v>
      </c>
      <c r="M16" s="56">
        <v>55.195</v>
      </c>
      <c r="N16" s="81">
        <v>218.14499999999998</v>
      </c>
    </row>
    <row r="17" spans="1:14" s="9" customFormat="1" ht="16.5" customHeight="1" x14ac:dyDescent="0.2">
      <c r="A17" s="84">
        <v>12</v>
      </c>
      <c r="B17" s="68" t="s">
        <v>255</v>
      </c>
      <c r="C17" s="69" t="s">
        <v>251</v>
      </c>
      <c r="D17" s="55">
        <v>175</v>
      </c>
      <c r="E17" s="56">
        <v>27.75</v>
      </c>
      <c r="F17" s="55">
        <v>299</v>
      </c>
      <c r="G17" s="56">
        <v>65.55</v>
      </c>
      <c r="H17" s="57">
        <v>14.9</v>
      </c>
      <c r="I17" s="56">
        <v>25.620000000000005</v>
      </c>
      <c r="J17" s="55">
        <v>244</v>
      </c>
      <c r="K17" s="56">
        <v>54</v>
      </c>
      <c r="L17" s="57">
        <v>11.33</v>
      </c>
      <c r="M17" s="56">
        <v>19.505000000000027</v>
      </c>
      <c r="N17" s="81">
        <v>192.42500000000004</v>
      </c>
    </row>
    <row r="18" spans="1:14" s="9" customFormat="1" ht="16.5" customHeight="1" thickBot="1" x14ac:dyDescent="0.25">
      <c r="A18" s="95" t="s">
        <v>200</v>
      </c>
      <c r="B18" s="96"/>
      <c r="C18" s="97"/>
      <c r="D18" s="87">
        <f>AVERAGE(D6:D17)</f>
        <v>182.66666666666666</v>
      </c>
      <c r="E18" s="88">
        <f t="shared" ref="E18:N18" si="0">AVERAGE(E6:E17)</f>
        <v>70.3</v>
      </c>
      <c r="F18" s="87">
        <f t="shared" si="0"/>
        <v>309.58333333333331</v>
      </c>
      <c r="G18" s="88">
        <f t="shared" si="0"/>
        <v>95.712499999999977</v>
      </c>
      <c r="H18" s="89">
        <f t="shared" si="0"/>
        <v>17.350000000000001</v>
      </c>
      <c r="I18" s="88">
        <f t="shared" si="0"/>
        <v>40.564999999999998</v>
      </c>
      <c r="J18" s="87">
        <f t="shared" si="0"/>
        <v>244.66666666666666</v>
      </c>
      <c r="K18" s="88">
        <f t="shared" si="0"/>
        <v>54.6</v>
      </c>
      <c r="L18" s="89">
        <f t="shared" si="0"/>
        <v>10.817500000000001</v>
      </c>
      <c r="M18" s="88">
        <f t="shared" si="0"/>
        <v>40.773750000000028</v>
      </c>
      <c r="N18" s="90">
        <f t="shared" si="0"/>
        <v>301.95125000000002</v>
      </c>
    </row>
  </sheetData>
  <sortState ref="B13:N14">
    <sortCondition descending="1" ref="N13:N14"/>
  </sortState>
  <mergeCells count="4">
    <mergeCell ref="C1:N1"/>
    <mergeCell ref="C2:N2"/>
    <mergeCell ref="A4:N4"/>
    <mergeCell ref="A18:C18"/>
  </mergeCells>
  <pageMargins left="0.27" right="0.24" top="0.39370078740157483" bottom="0.46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11" sqref="C11"/>
    </sheetView>
  </sheetViews>
  <sheetFormatPr defaultRowHeight="11.25" x14ac:dyDescent="0.2"/>
  <cols>
    <col min="1" max="1" width="3.7109375" style="1" bestFit="1" customWidth="1"/>
    <col min="2" max="2" width="17.85546875" style="29" bestFit="1" customWidth="1"/>
    <col min="3" max="3" width="12.28515625" style="29" bestFit="1" customWidth="1"/>
    <col min="4" max="7" width="5.85546875" style="1" customWidth="1"/>
    <col min="8" max="8" width="5.85546875" style="59" customWidth="1"/>
    <col min="9" max="11" width="5.85546875" style="1" customWidth="1"/>
    <col min="12" max="12" width="5.85546875" style="59" customWidth="1"/>
    <col min="13" max="13" width="5.85546875" style="1" customWidth="1"/>
    <col min="14" max="14" width="6.42578125" style="59" customWidth="1"/>
    <col min="15" max="44" width="5.7109375" style="1" customWidth="1"/>
    <col min="45" max="16384" width="9.140625" style="1"/>
  </cols>
  <sheetData>
    <row r="1" spans="1:14" s="30" customFormat="1" ht="30.75" x14ac:dyDescent="0.55000000000000004">
      <c r="C1" s="91" t="s">
        <v>36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30" customFormat="1" ht="20.25" x14ac:dyDescent="0.35">
      <c r="C2" s="92" t="s">
        <v>37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30" customFormat="1" ht="6.75" customHeight="1" x14ac:dyDescent="0.35">
      <c r="C3" s="31"/>
    </row>
    <row r="4" spans="1:14" s="30" customFormat="1" ht="29.25" customHeight="1" thickBot="1" x14ac:dyDescent="0.3">
      <c r="A4" s="94" t="s">
        <v>203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63" customFormat="1" ht="23.25" thickBot="1" x14ac:dyDescent="0.25">
      <c r="A5" s="86" t="s">
        <v>199</v>
      </c>
      <c r="B5" s="64" t="s">
        <v>12</v>
      </c>
      <c r="C5" s="65" t="s">
        <v>14</v>
      </c>
      <c r="D5" s="60" t="s">
        <v>0</v>
      </c>
      <c r="E5" s="61" t="s">
        <v>54</v>
      </c>
      <c r="F5" s="60" t="s">
        <v>1</v>
      </c>
      <c r="G5" s="61" t="s">
        <v>54</v>
      </c>
      <c r="H5" s="62" t="s">
        <v>2</v>
      </c>
      <c r="I5" s="61" t="s">
        <v>54</v>
      </c>
      <c r="J5" s="60" t="s">
        <v>3</v>
      </c>
      <c r="K5" s="61" t="s">
        <v>54</v>
      </c>
      <c r="L5" s="62" t="s">
        <v>4</v>
      </c>
      <c r="M5" s="61" t="s">
        <v>54</v>
      </c>
      <c r="N5" s="79" t="s">
        <v>10</v>
      </c>
    </row>
    <row r="6" spans="1:14" s="9" customFormat="1" ht="16.5" customHeight="1" x14ac:dyDescent="0.2">
      <c r="A6" s="83">
        <v>1</v>
      </c>
      <c r="B6" s="66" t="s">
        <v>388</v>
      </c>
      <c r="C6" s="67" t="s">
        <v>380</v>
      </c>
      <c r="D6" s="53">
        <v>187</v>
      </c>
      <c r="E6" s="54">
        <v>94.350000000000009</v>
      </c>
      <c r="F6" s="53">
        <v>314</v>
      </c>
      <c r="G6" s="54">
        <v>108.30000000000001</v>
      </c>
      <c r="H6" s="58">
        <v>16.2</v>
      </c>
      <c r="I6" s="54">
        <v>33.549999999999997</v>
      </c>
      <c r="J6" s="53">
        <v>241</v>
      </c>
      <c r="K6" s="54">
        <v>51.300000000000004</v>
      </c>
      <c r="L6" s="58">
        <v>11.12</v>
      </c>
      <c r="M6" s="54">
        <v>28.220000000000063</v>
      </c>
      <c r="N6" s="80">
        <v>315.72000000000014</v>
      </c>
    </row>
    <row r="7" spans="1:14" s="9" customFormat="1" ht="16.5" customHeight="1" x14ac:dyDescent="0.2">
      <c r="A7" s="84">
        <v>2</v>
      </c>
      <c r="B7" s="68" t="s">
        <v>391</v>
      </c>
      <c r="C7" s="69" t="s">
        <v>380</v>
      </c>
      <c r="D7" s="55">
        <v>189</v>
      </c>
      <c r="E7" s="56">
        <v>105.44999999999999</v>
      </c>
      <c r="F7" s="55">
        <v>299</v>
      </c>
      <c r="G7" s="56">
        <v>65.55</v>
      </c>
      <c r="H7" s="57">
        <v>21.5</v>
      </c>
      <c r="I7" s="56">
        <v>65.88</v>
      </c>
      <c r="J7" s="55">
        <v>227</v>
      </c>
      <c r="K7" s="56">
        <v>38.700000000000003</v>
      </c>
      <c r="L7" s="57">
        <v>11.28</v>
      </c>
      <c r="M7" s="56">
        <v>21.580000000000055</v>
      </c>
      <c r="N7" s="81">
        <v>297.16000000000003</v>
      </c>
    </row>
    <row r="8" spans="1:14" s="9" customFormat="1" ht="16.5" customHeight="1" x14ac:dyDescent="0.2">
      <c r="A8" s="84">
        <v>3</v>
      </c>
      <c r="B8" s="68" t="s">
        <v>390</v>
      </c>
      <c r="C8" s="69" t="s">
        <v>380</v>
      </c>
      <c r="D8" s="55">
        <v>190</v>
      </c>
      <c r="E8" s="56">
        <v>111</v>
      </c>
      <c r="F8" s="55">
        <v>300</v>
      </c>
      <c r="G8" s="56">
        <v>68.399999999999991</v>
      </c>
      <c r="H8" s="57">
        <v>15.8</v>
      </c>
      <c r="I8" s="56">
        <v>31.110000000000007</v>
      </c>
      <c r="J8" s="55">
        <v>188</v>
      </c>
      <c r="K8" s="56">
        <v>3.6</v>
      </c>
      <c r="L8" s="57">
        <v>13.65</v>
      </c>
      <c r="M8" s="56">
        <v>0</v>
      </c>
      <c r="N8" s="81">
        <v>214.10999999999999</v>
      </c>
    </row>
    <row r="9" spans="1:14" s="9" customFormat="1" ht="16.5" customHeight="1" x14ac:dyDescent="0.2">
      <c r="A9" s="84">
        <v>4</v>
      </c>
      <c r="B9" s="68" t="s">
        <v>387</v>
      </c>
      <c r="C9" s="69" t="s">
        <v>380</v>
      </c>
      <c r="D9" s="55">
        <v>178</v>
      </c>
      <c r="E9" s="56">
        <v>44.400000000000006</v>
      </c>
      <c r="F9" s="55">
        <v>297</v>
      </c>
      <c r="G9" s="56">
        <v>59.849999999999994</v>
      </c>
      <c r="H9" s="57">
        <v>15</v>
      </c>
      <c r="I9" s="56">
        <v>26.230000000000004</v>
      </c>
      <c r="J9" s="55">
        <v>224</v>
      </c>
      <c r="K9" s="56">
        <v>36</v>
      </c>
      <c r="L9" s="57">
        <v>11.02</v>
      </c>
      <c r="M9" s="56">
        <v>32.370000000000047</v>
      </c>
      <c r="N9" s="81">
        <v>198.85000000000008</v>
      </c>
    </row>
    <row r="10" spans="1:14" s="9" customFormat="1" ht="16.5" customHeight="1" x14ac:dyDescent="0.2">
      <c r="A10" s="84">
        <v>5</v>
      </c>
      <c r="B10" s="68" t="s">
        <v>384</v>
      </c>
      <c r="C10" s="69" t="s">
        <v>380</v>
      </c>
      <c r="D10" s="55">
        <v>187</v>
      </c>
      <c r="E10" s="56">
        <v>94.350000000000009</v>
      </c>
      <c r="F10" s="55">
        <v>291</v>
      </c>
      <c r="G10" s="56">
        <v>42.75</v>
      </c>
      <c r="H10" s="57">
        <v>13.9</v>
      </c>
      <c r="I10" s="56">
        <v>19.520000000000007</v>
      </c>
      <c r="J10" s="55">
        <v>0</v>
      </c>
      <c r="K10" s="56">
        <v>0</v>
      </c>
      <c r="L10" s="57">
        <v>12.48</v>
      </c>
      <c r="M10" s="56">
        <v>0</v>
      </c>
      <c r="N10" s="81">
        <v>156.62000000000003</v>
      </c>
    </row>
    <row r="11" spans="1:14" s="9" customFormat="1" ht="16.5" customHeight="1" x14ac:dyDescent="0.2">
      <c r="A11" s="84">
        <v>6</v>
      </c>
      <c r="B11" s="68" t="s">
        <v>386</v>
      </c>
      <c r="C11" s="69" t="s">
        <v>380</v>
      </c>
      <c r="D11" s="55">
        <v>174</v>
      </c>
      <c r="E11" s="56">
        <v>22.200000000000003</v>
      </c>
      <c r="F11" s="55">
        <v>276</v>
      </c>
      <c r="G11" s="56">
        <v>0</v>
      </c>
      <c r="H11" s="57">
        <v>16.3</v>
      </c>
      <c r="I11" s="56">
        <v>34.160000000000004</v>
      </c>
      <c r="J11" s="55">
        <v>214</v>
      </c>
      <c r="K11" s="56">
        <v>27</v>
      </c>
      <c r="L11" s="57">
        <v>11.5</v>
      </c>
      <c r="M11" s="56">
        <v>12.450000000000029</v>
      </c>
      <c r="N11" s="81">
        <v>95.810000000000045</v>
      </c>
    </row>
    <row r="12" spans="1:14" s="9" customFormat="1" ht="16.5" customHeight="1" x14ac:dyDescent="0.2">
      <c r="A12" s="84">
        <v>7</v>
      </c>
      <c r="B12" s="68" t="s">
        <v>389</v>
      </c>
      <c r="C12" s="69" t="s">
        <v>380</v>
      </c>
      <c r="D12" s="55">
        <v>178</v>
      </c>
      <c r="E12" s="56">
        <v>44.400000000000006</v>
      </c>
      <c r="F12" s="55">
        <v>280</v>
      </c>
      <c r="G12" s="56">
        <v>11.399999999999999</v>
      </c>
      <c r="H12" s="57">
        <v>8.6999999999999993</v>
      </c>
      <c r="I12" s="56">
        <v>0</v>
      </c>
      <c r="J12" s="55">
        <v>189</v>
      </c>
      <c r="K12" s="56">
        <v>4.5</v>
      </c>
      <c r="L12" s="57">
        <v>11.3</v>
      </c>
      <c r="M12" s="56">
        <v>20.75</v>
      </c>
      <c r="N12" s="81">
        <v>81.050000000000011</v>
      </c>
    </row>
    <row r="13" spans="1:14" s="9" customFormat="1" ht="16.5" customHeight="1" x14ac:dyDescent="0.2">
      <c r="A13" s="84">
        <v>8</v>
      </c>
      <c r="B13" s="68" t="s">
        <v>383</v>
      </c>
      <c r="C13" s="69" t="s">
        <v>380</v>
      </c>
      <c r="D13" s="55">
        <v>172</v>
      </c>
      <c r="E13" s="56">
        <v>11.100000000000001</v>
      </c>
      <c r="F13" s="55">
        <v>278</v>
      </c>
      <c r="G13" s="56">
        <v>5.6999999999999993</v>
      </c>
      <c r="H13" s="57">
        <v>14.2</v>
      </c>
      <c r="I13" s="56">
        <v>21.349999999999998</v>
      </c>
      <c r="J13" s="55">
        <v>184</v>
      </c>
      <c r="K13" s="56">
        <v>0</v>
      </c>
      <c r="L13" s="57">
        <v>12</v>
      </c>
      <c r="M13" s="56">
        <v>0</v>
      </c>
      <c r="N13" s="81">
        <v>38.15</v>
      </c>
    </row>
    <row r="14" spans="1:14" s="9" customFormat="1" ht="16.5" customHeight="1" x14ac:dyDescent="0.2">
      <c r="A14" s="84">
        <v>9</v>
      </c>
      <c r="B14" s="68" t="s">
        <v>382</v>
      </c>
      <c r="C14" s="69" t="s">
        <v>380</v>
      </c>
      <c r="D14" s="55">
        <v>171</v>
      </c>
      <c r="E14" s="56">
        <v>5.5500000000000007</v>
      </c>
      <c r="F14" s="55">
        <v>279</v>
      </c>
      <c r="G14" s="56">
        <v>8.5499999999999989</v>
      </c>
      <c r="H14" s="57">
        <v>10</v>
      </c>
      <c r="I14" s="56">
        <v>0</v>
      </c>
      <c r="J14" s="55">
        <v>201</v>
      </c>
      <c r="K14" s="56">
        <v>15.3</v>
      </c>
      <c r="L14" s="57">
        <v>12.03</v>
      </c>
      <c r="M14" s="56">
        <v>0</v>
      </c>
      <c r="N14" s="81">
        <v>29.4</v>
      </c>
    </row>
    <row r="15" spans="1:14" s="9" customFormat="1" ht="16.5" customHeight="1" x14ac:dyDescent="0.2">
      <c r="A15" s="84">
        <v>10</v>
      </c>
      <c r="B15" s="68" t="s">
        <v>381</v>
      </c>
      <c r="C15" s="69" t="s">
        <v>380</v>
      </c>
      <c r="D15" s="55">
        <v>159</v>
      </c>
      <c r="E15" s="56">
        <v>0</v>
      </c>
      <c r="F15" s="55">
        <v>258</v>
      </c>
      <c r="G15" s="56">
        <v>0</v>
      </c>
      <c r="H15" s="57">
        <v>9.8000000000000007</v>
      </c>
      <c r="I15" s="56">
        <v>0</v>
      </c>
      <c r="J15" s="55">
        <v>206</v>
      </c>
      <c r="K15" s="56">
        <v>19.8</v>
      </c>
      <c r="L15" s="57">
        <v>11.71</v>
      </c>
      <c r="M15" s="56">
        <v>3.7349999999999941</v>
      </c>
      <c r="N15" s="81">
        <v>23.534999999999997</v>
      </c>
    </row>
    <row r="16" spans="1:14" s="9" customFormat="1" ht="16.5" customHeight="1" x14ac:dyDescent="0.2">
      <c r="A16" s="84">
        <v>11</v>
      </c>
      <c r="B16" s="68" t="s">
        <v>385</v>
      </c>
      <c r="C16" s="69" t="s">
        <v>380</v>
      </c>
      <c r="D16" s="55">
        <v>163</v>
      </c>
      <c r="E16" s="56">
        <v>0</v>
      </c>
      <c r="F16" s="55">
        <v>264</v>
      </c>
      <c r="G16" s="56">
        <v>0</v>
      </c>
      <c r="H16" s="57">
        <v>9.6</v>
      </c>
      <c r="I16" s="56">
        <v>0</v>
      </c>
      <c r="J16" s="55">
        <v>184</v>
      </c>
      <c r="K16" s="56">
        <v>0</v>
      </c>
      <c r="L16" s="57">
        <v>11.39</v>
      </c>
      <c r="M16" s="56">
        <v>17.015000000000008</v>
      </c>
      <c r="N16" s="81">
        <v>17.015000000000008</v>
      </c>
    </row>
    <row r="17" spans="1:14" s="9" customFormat="1" ht="16.5" customHeight="1" x14ac:dyDescent="0.2">
      <c r="A17" s="84">
        <v>12</v>
      </c>
      <c r="B17" s="68"/>
      <c r="C17" s="69"/>
      <c r="D17" s="55"/>
      <c r="E17" s="56"/>
      <c r="F17" s="55"/>
      <c r="G17" s="56"/>
      <c r="H17" s="57"/>
      <c r="I17" s="56"/>
      <c r="J17" s="55"/>
      <c r="K17" s="56"/>
      <c r="L17" s="57"/>
      <c r="M17" s="56"/>
      <c r="N17" s="81"/>
    </row>
    <row r="18" spans="1:14" s="9" customFormat="1" ht="16.5" customHeight="1" thickBot="1" x14ac:dyDescent="0.25">
      <c r="A18" s="95" t="s">
        <v>200</v>
      </c>
      <c r="B18" s="96"/>
      <c r="C18" s="97"/>
      <c r="D18" s="87">
        <f>AVERAGE(D6:D17)</f>
        <v>177.09090909090909</v>
      </c>
      <c r="E18" s="88">
        <f t="shared" ref="E18:N18" si="0">AVERAGE(E6:E17)</f>
        <v>48.436363636363645</v>
      </c>
      <c r="F18" s="87">
        <f t="shared" si="0"/>
        <v>285.09090909090907</v>
      </c>
      <c r="G18" s="88">
        <f t="shared" si="0"/>
        <v>33.68181818181818</v>
      </c>
      <c r="H18" s="89">
        <f t="shared" si="0"/>
        <v>13.72727272727273</v>
      </c>
      <c r="I18" s="88">
        <f t="shared" si="0"/>
        <v>21.072727272727271</v>
      </c>
      <c r="J18" s="87">
        <f t="shared" si="0"/>
        <v>187.09090909090909</v>
      </c>
      <c r="K18" s="88">
        <f t="shared" si="0"/>
        <v>17.83636363636364</v>
      </c>
      <c r="L18" s="89">
        <f t="shared" si="0"/>
        <v>11.770909090909093</v>
      </c>
      <c r="M18" s="88">
        <f t="shared" si="0"/>
        <v>12.374545454545473</v>
      </c>
      <c r="N18" s="90">
        <f t="shared" si="0"/>
        <v>133.40181818181824</v>
      </c>
    </row>
  </sheetData>
  <mergeCells count="4">
    <mergeCell ref="C1:N1"/>
    <mergeCell ref="C2:N2"/>
    <mergeCell ref="A4:N4"/>
    <mergeCell ref="A18:C18"/>
  </mergeCells>
  <pageMargins left="0.27" right="0.24" top="0.39370078740157483" bottom="0.46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11" sqref="C11"/>
    </sheetView>
  </sheetViews>
  <sheetFormatPr defaultRowHeight="11.25" x14ac:dyDescent="0.2"/>
  <cols>
    <col min="1" max="1" width="3.7109375" style="1" bestFit="1" customWidth="1"/>
    <col min="2" max="2" width="17.85546875" style="29" bestFit="1" customWidth="1"/>
    <col min="3" max="3" width="12.28515625" style="29" bestFit="1" customWidth="1"/>
    <col min="4" max="7" width="5.85546875" style="1" customWidth="1"/>
    <col min="8" max="8" width="5.85546875" style="59" customWidth="1"/>
    <col min="9" max="11" width="5.85546875" style="1" customWidth="1"/>
    <col min="12" max="12" width="5.85546875" style="59" customWidth="1"/>
    <col min="13" max="13" width="5.85546875" style="1" customWidth="1"/>
    <col min="14" max="14" width="6.42578125" style="59" customWidth="1"/>
    <col min="15" max="44" width="5.7109375" style="1" customWidth="1"/>
    <col min="45" max="16384" width="9.140625" style="1"/>
  </cols>
  <sheetData>
    <row r="1" spans="1:14" s="30" customFormat="1" ht="30.75" x14ac:dyDescent="0.55000000000000004">
      <c r="C1" s="91" t="s">
        <v>36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30" customFormat="1" ht="20.25" x14ac:dyDescent="0.35">
      <c r="C2" s="92" t="s">
        <v>37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30" customFormat="1" ht="6.75" customHeight="1" x14ac:dyDescent="0.35">
      <c r="C3" s="31"/>
    </row>
    <row r="4" spans="1:14" s="30" customFormat="1" ht="29.25" customHeight="1" thickBot="1" x14ac:dyDescent="0.3">
      <c r="A4" s="94" t="s">
        <v>204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63" customFormat="1" ht="23.25" thickBot="1" x14ac:dyDescent="0.25">
      <c r="A5" s="86" t="s">
        <v>199</v>
      </c>
      <c r="B5" s="64" t="s">
        <v>12</v>
      </c>
      <c r="C5" s="65" t="s">
        <v>14</v>
      </c>
      <c r="D5" s="60" t="s">
        <v>0</v>
      </c>
      <c r="E5" s="61" t="s">
        <v>54</v>
      </c>
      <c r="F5" s="60" t="s">
        <v>1</v>
      </c>
      <c r="G5" s="61" t="s">
        <v>54</v>
      </c>
      <c r="H5" s="62" t="s">
        <v>2</v>
      </c>
      <c r="I5" s="61" t="s">
        <v>54</v>
      </c>
      <c r="J5" s="60" t="s">
        <v>3</v>
      </c>
      <c r="K5" s="61" t="s">
        <v>54</v>
      </c>
      <c r="L5" s="62" t="s">
        <v>4</v>
      </c>
      <c r="M5" s="61" t="s">
        <v>54</v>
      </c>
      <c r="N5" s="79" t="s">
        <v>10</v>
      </c>
    </row>
    <row r="6" spans="1:14" s="9" customFormat="1" ht="16.5" customHeight="1" x14ac:dyDescent="0.2">
      <c r="A6" s="83">
        <v>1</v>
      </c>
      <c r="B6" s="66" t="s">
        <v>284</v>
      </c>
      <c r="C6" s="67" t="s">
        <v>283</v>
      </c>
      <c r="D6" s="53">
        <v>194</v>
      </c>
      <c r="E6" s="54">
        <v>133.20000000000002</v>
      </c>
      <c r="F6" s="53">
        <v>315</v>
      </c>
      <c r="G6" s="54">
        <v>111.14999999999999</v>
      </c>
      <c r="H6" s="58">
        <v>14.9</v>
      </c>
      <c r="I6" s="54">
        <v>25.620000000000005</v>
      </c>
      <c r="J6" s="53">
        <v>237</v>
      </c>
      <c r="K6" s="54">
        <v>47.7</v>
      </c>
      <c r="L6" s="58">
        <v>11.31</v>
      </c>
      <c r="M6" s="54">
        <v>20.335000000000008</v>
      </c>
      <c r="N6" s="80">
        <v>338.005</v>
      </c>
    </row>
    <row r="7" spans="1:14" s="9" customFormat="1" ht="16.5" customHeight="1" x14ac:dyDescent="0.2">
      <c r="A7" s="84">
        <v>2</v>
      </c>
      <c r="B7" s="68" t="s">
        <v>291</v>
      </c>
      <c r="C7" s="69" t="s">
        <v>289</v>
      </c>
      <c r="D7" s="55">
        <v>180</v>
      </c>
      <c r="E7" s="56">
        <v>55.5</v>
      </c>
      <c r="F7" s="55">
        <v>310</v>
      </c>
      <c r="G7" s="56">
        <v>96.899999999999991</v>
      </c>
      <c r="H7" s="57">
        <v>15.8</v>
      </c>
      <c r="I7" s="56">
        <v>31.110000000000007</v>
      </c>
      <c r="J7" s="55">
        <v>274</v>
      </c>
      <c r="K7" s="56">
        <v>81</v>
      </c>
      <c r="L7" s="57">
        <v>10.34</v>
      </c>
      <c r="M7" s="56">
        <v>60.590000000000032</v>
      </c>
      <c r="N7" s="81">
        <v>325.10000000000002</v>
      </c>
    </row>
    <row r="8" spans="1:14" s="9" customFormat="1" ht="16.5" customHeight="1" x14ac:dyDescent="0.2">
      <c r="A8" s="84">
        <v>3</v>
      </c>
      <c r="B8" s="68" t="s">
        <v>287</v>
      </c>
      <c r="C8" s="69" t="s">
        <v>286</v>
      </c>
      <c r="D8" s="55">
        <v>181</v>
      </c>
      <c r="E8" s="56">
        <v>61.050000000000004</v>
      </c>
      <c r="F8" s="55">
        <v>308</v>
      </c>
      <c r="G8" s="56">
        <v>91.199999999999989</v>
      </c>
      <c r="H8" s="57">
        <v>18.3</v>
      </c>
      <c r="I8" s="56">
        <v>46.360000000000007</v>
      </c>
      <c r="J8" s="55">
        <v>245</v>
      </c>
      <c r="K8" s="56">
        <v>54.9</v>
      </c>
      <c r="L8" s="57">
        <v>11.26</v>
      </c>
      <c r="M8" s="56">
        <v>22.410000000000039</v>
      </c>
      <c r="N8" s="81">
        <v>275.92000000000007</v>
      </c>
    </row>
    <row r="9" spans="1:14" s="9" customFormat="1" ht="16.5" customHeight="1" x14ac:dyDescent="0.2">
      <c r="A9" s="84">
        <v>4</v>
      </c>
      <c r="B9" s="68" t="s">
        <v>290</v>
      </c>
      <c r="C9" s="69" t="s">
        <v>289</v>
      </c>
      <c r="D9" s="55">
        <v>182</v>
      </c>
      <c r="E9" s="56">
        <v>66.600000000000009</v>
      </c>
      <c r="F9" s="55">
        <v>309</v>
      </c>
      <c r="G9" s="56">
        <v>94.05</v>
      </c>
      <c r="H9" s="57">
        <v>13.5</v>
      </c>
      <c r="I9" s="56">
        <v>17.080000000000002</v>
      </c>
      <c r="J9" s="55">
        <v>244</v>
      </c>
      <c r="K9" s="56">
        <v>54</v>
      </c>
      <c r="L9" s="57">
        <v>11.52</v>
      </c>
      <c r="M9" s="56">
        <v>11.620000000000047</v>
      </c>
      <c r="N9" s="81">
        <v>243.35000000000008</v>
      </c>
    </row>
    <row r="10" spans="1:14" s="9" customFormat="1" ht="16.5" customHeight="1" x14ac:dyDescent="0.2">
      <c r="A10" s="84">
        <v>5</v>
      </c>
      <c r="B10" s="68" t="s">
        <v>282</v>
      </c>
      <c r="C10" s="69" t="s">
        <v>280</v>
      </c>
      <c r="D10" s="55">
        <v>176</v>
      </c>
      <c r="E10" s="56">
        <v>33.300000000000004</v>
      </c>
      <c r="F10" s="55">
        <v>300</v>
      </c>
      <c r="G10" s="56">
        <v>68.399999999999991</v>
      </c>
      <c r="H10" s="57">
        <v>15.3</v>
      </c>
      <c r="I10" s="56">
        <v>28.060000000000006</v>
      </c>
      <c r="J10" s="55">
        <v>216</v>
      </c>
      <c r="K10" s="56">
        <v>28.8</v>
      </c>
      <c r="L10" s="57">
        <v>11.47</v>
      </c>
      <c r="M10" s="56">
        <v>13.695000000000004</v>
      </c>
      <c r="N10" s="81">
        <v>172.255</v>
      </c>
    </row>
    <row r="11" spans="1:14" s="9" customFormat="1" ht="16.5" customHeight="1" x14ac:dyDescent="0.2">
      <c r="A11" s="84">
        <v>6</v>
      </c>
      <c r="B11" s="68" t="s">
        <v>288</v>
      </c>
      <c r="C11" s="69" t="s">
        <v>286</v>
      </c>
      <c r="D11" s="55">
        <v>168</v>
      </c>
      <c r="E11" s="56">
        <v>0</v>
      </c>
      <c r="F11" s="55">
        <v>286</v>
      </c>
      <c r="G11" s="56">
        <v>28.5</v>
      </c>
      <c r="H11" s="57">
        <v>15.8</v>
      </c>
      <c r="I11" s="56">
        <v>31.110000000000007</v>
      </c>
      <c r="J11" s="55">
        <v>227</v>
      </c>
      <c r="K11" s="56">
        <v>38.700000000000003</v>
      </c>
      <c r="L11" s="57">
        <v>11.07</v>
      </c>
      <c r="M11" s="56">
        <v>30.295000000000016</v>
      </c>
      <c r="N11" s="81">
        <v>128.60500000000002</v>
      </c>
    </row>
    <row r="12" spans="1:14" s="9" customFormat="1" ht="16.5" customHeight="1" x14ac:dyDescent="0.2">
      <c r="A12" s="84">
        <v>7</v>
      </c>
      <c r="B12" s="68" t="s">
        <v>285</v>
      </c>
      <c r="C12" s="69" t="s">
        <v>283</v>
      </c>
      <c r="D12" s="55">
        <v>176</v>
      </c>
      <c r="E12" s="56">
        <v>33.300000000000004</v>
      </c>
      <c r="F12" s="55">
        <v>291</v>
      </c>
      <c r="G12" s="56">
        <v>42.75</v>
      </c>
      <c r="H12" s="57">
        <v>12.4</v>
      </c>
      <c r="I12" s="56">
        <v>10.370000000000006</v>
      </c>
      <c r="J12" s="55">
        <v>222</v>
      </c>
      <c r="K12" s="56">
        <v>34.200000000000003</v>
      </c>
      <c r="L12" s="57">
        <v>11.81</v>
      </c>
      <c r="M12" s="56">
        <v>0</v>
      </c>
      <c r="N12" s="81">
        <v>120.62000000000002</v>
      </c>
    </row>
    <row r="13" spans="1:14" s="9" customFormat="1" ht="16.5" customHeight="1" x14ac:dyDescent="0.2">
      <c r="A13" s="84">
        <v>8</v>
      </c>
      <c r="B13" s="68" t="s">
        <v>281</v>
      </c>
      <c r="C13" s="69" t="s">
        <v>280</v>
      </c>
      <c r="D13" s="55">
        <v>173</v>
      </c>
      <c r="E13" s="56">
        <v>16.650000000000002</v>
      </c>
      <c r="F13" s="55">
        <v>278</v>
      </c>
      <c r="G13" s="56">
        <v>5.6999999999999993</v>
      </c>
      <c r="H13" s="57">
        <v>13</v>
      </c>
      <c r="I13" s="56">
        <v>14.030000000000003</v>
      </c>
      <c r="J13" s="55">
        <v>200</v>
      </c>
      <c r="K13" s="56">
        <v>14.4</v>
      </c>
      <c r="L13" s="57">
        <v>11.89</v>
      </c>
      <c r="M13" s="56">
        <v>0</v>
      </c>
      <c r="N13" s="81">
        <v>50.78</v>
      </c>
    </row>
    <row r="14" spans="1:14" s="9" customFormat="1" ht="16.5" customHeight="1" x14ac:dyDescent="0.2">
      <c r="A14" s="84">
        <v>9</v>
      </c>
      <c r="B14" s="68" t="s">
        <v>292</v>
      </c>
      <c r="C14" s="69" t="s">
        <v>289</v>
      </c>
      <c r="D14" s="55">
        <v>155</v>
      </c>
      <c r="E14" s="56">
        <v>0</v>
      </c>
      <c r="F14" s="55">
        <v>258</v>
      </c>
      <c r="G14" s="56">
        <v>0</v>
      </c>
      <c r="H14" s="57">
        <v>6.9</v>
      </c>
      <c r="I14" s="56">
        <v>0</v>
      </c>
      <c r="J14" s="55">
        <v>196</v>
      </c>
      <c r="K14" s="56">
        <v>10.8</v>
      </c>
      <c r="L14" s="57">
        <v>11.57</v>
      </c>
      <c r="M14" s="56">
        <v>9.5450000000000177</v>
      </c>
      <c r="N14" s="81">
        <v>20.34500000000002</v>
      </c>
    </row>
    <row r="15" spans="1:14" s="9" customFormat="1" ht="16.5" customHeight="1" x14ac:dyDescent="0.2">
      <c r="A15" s="84">
        <v>10</v>
      </c>
      <c r="B15" s="68"/>
      <c r="C15" s="69"/>
      <c r="D15" s="55"/>
      <c r="E15" s="56"/>
      <c r="F15" s="55"/>
      <c r="G15" s="56"/>
      <c r="H15" s="57"/>
      <c r="I15" s="56"/>
      <c r="J15" s="55"/>
      <c r="K15" s="56"/>
      <c r="L15" s="57"/>
      <c r="M15" s="56"/>
      <c r="N15" s="81"/>
    </row>
    <row r="16" spans="1:14" s="9" customFormat="1" ht="16.5" customHeight="1" x14ac:dyDescent="0.2">
      <c r="A16" s="84">
        <v>11</v>
      </c>
      <c r="B16" s="68"/>
      <c r="C16" s="69"/>
      <c r="D16" s="55"/>
      <c r="E16" s="56"/>
      <c r="F16" s="55"/>
      <c r="G16" s="56"/>
      <c r="H16" s="57"/>
      <c r="I16" s="56"/>
      <c r="J16" s="55"/>
      <c r="K16" s="56"/>
      <c r="L16" s="57"/>
      <c r="M16" s="56"/>
      <c r="N16" s="81"/>
    </row>
    <row r="17" spans="1:14" s="9" customFormat="1" ht="16.5" customHeight="1" x14ac:dyDescent="0.2">
      <c r="A17" s="84">
        <v>12</v>
      </c>
      <c r="B17" s="68"/>
      <c r="C17" s="69"/>
      <c r="D17" s="55"/>
      <c r="E17" s="56"/>
      <c r="F17" s="55"/>
      <c r="G17" s="56"/>
      <c r="H17" s="57"/>
      <c r="I17" s="56"/>
      <c r="J17" s="55"/>
      <c r="K17" s="56"/>
      <c r="L17" s="57"/>
      <c r="M17" s="56"/>
      <c r="N17" s="81"/>
    </row>
    <row r="18" spans="1:14" s="9" customFormat="1" ht="16.5" customHeight="1" thickBot="1" x14ac:dyDescent="0.25">
      <c r="A18" s="95" t="s">
        <v>200</v>
      </c>
      <c r="B18" s="96"/>
      <c r="C18" s="97"/>
      <c r="D18" s="87">
        <f>AVERAGE(D6:D17)</f>
        <v>176.11111111111111</v>
      </c>
      <c r="E18" s="88">
        <f t="shared" ref="E18:N18" si="0">AVERAGE(E6:E17)</f>
        <v>44.400000000000006</v>
      </c>
      <c r="F18" s="87">
        <f t="shared" si="0"/>
        <v>295</v>
      </c>
      <c r="G18" s="88">
        <f t="shared" si="0"/>
        <v>59.850000000000009</v>
      </c>
      <c r="H18" s="89">
        <f t="shared" si="0"/>
        <v>13.988888888888889</v>
      </c>
      <c r="I18" s="88">
        <f t="shared" si="0"/>
        <v>22.637777777777782</v>
      </c>
      <c r="J18" s="87">
        <f t="shared" si="0"/>
        <v>229</v>
      </c>
      <c r="K18" s="88">
        <f t="shared" si="0"/>
        <v>40.499999999999993</v>
      </c>
      <c r="L18" s="89">
        <f t="shared" si="0"/>
        <v>11.360000000000001</v>
      </c>
      <c r="M18" s="88">
        <f t="shared" si="0"/>
        <v>18.721111111111128</v>
      </c>
      <c r="N18" s="90">
        <f t="shared" si="0"/>
        <v>186.10888888888891</v>
      </c>
    </row>
  </sheetData>
  <mergeCells count="4">
    <mergeCell ref="C1:N1"/>
    <mergeCell ref="C2:N2"/>
    <mergeCell ref="A4:N4"/>
    <mergeCell ref="A18:C18"/>
  </mergeCells>
  <pageMargins left="0.27" right="0.24" top="0.39370078740157483" bottom="0.46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11" sqref="C11"/>
    </sheetView>
  </sheetViews>
  <sheetFormatPr defaultRowHeight="11.25" x14ac:dyDescent="0.2"/>
  <cols>
    <col min="1" max="1" width="3.7109375" style="1" bestFit="1" customWidth="1"/>
    <col min="2" max="2" width="17.85546875" style="29" bestFit="1" customWidth="1"/>
    <col min="3" max="3" width="12.28515625" style="29" bestFit="1" customWidth="1"/>
    <col min="4" max="7" width="5.85546875" style="1" customWidth="1"/>
    <col min="8" max="8" width="5.85546875" style="59" customWidth="1"/>
    <col min="9" max="11" width="5.85546875" style="1" customWidth="1"/>
    <col min="12" max="12" width="5.85546875" style="59" customWidth="1"/>
    <col min="13" max="13" width="5.85546875" style="1" customWidth="1"/>
    <col min="14" max="14" width="6.42578125" style="59" customWidth="1"/>
    <col min="15" max="44" width="5.7109375" style="1" customWidth="1"/>
    <col min="45" max="16384" width="9.140625" style="1"/>
  </cols>
  <sheetData>
    <row r="1" spans="1:14" s="30" customFormat="1" ht="30.75" x14ac:dyDescent="0.55000000000000004">
      <c r="C1" s="91" t="s">
        <v>36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30" customFormat="1" ht="20.25" x14ac:dyDescent="0.35">
      <c r="C2" s="92" t="s">
        <v>37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30" customFormat="1" ht="6.75" customHeight="1" x14ac:dyDescent="0.35">
      <c r="C3" s="31"/>
    </row>
    <row r="4" spans="1:14" s="30" customFormat="1" ht="29.25" customHeight="1" thickBot="1" x14ac:dyDescent="0.3">
      <c r="A4" s="94" t="s">
        <v>205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63" customFormat="1" ht="23.25" thickBot="1" x14ac:dyDescent="0.25">
      <c r="A5" s="86" t="s">
        <v>199</v>
      </c>
      <c r="B5" s="64" t="s">
        <v>12</v>
      </c>
      <c r="C5" s="65" t="s">
        <v>14</v>
      </c>
      <c r="D5" s="60" t="s">
        <v>0</v>
      </c>
      <c r="E5" s="61" t="s">
        <v>54</v>
      </c>
      <c r="F5" s="60" t="s">
        <v>1</v>
      </c>
      <c r="G5" s="61" t="s">
        <v>54</v>
      </c>
      <c r="H5" s="62" t="s">
        <v>2</v>
      </c>
      <c r="I5" s="61" t="s">
        <v>54</v>
      </c>
      <c r="J5" s="60" t="s">
        <v>3</v>
      </c>
      <c r="K5" s="61" t="s">
        <v>54</v>
      </c>
      <c r="L5" s="62" t="s">
        <v>4</v>
      </c>
      <c r="M5" s="61" t="s">
        <v>54</v>
      </c>
      <c r="N5" s="79" t="s">
        <v>10</v>
      </c>
    </row>
    <row r="6" spans="1:14" s="9" customFormat="1" ht="16.5" customHeight="1" x14ac:dyDescent="0.2">
      <c r="A6" s="83">
        <v>1</v>
      </c>
      <c r="B6" s="66" t="s">
        <v>248</v>
      </c>
      <c r="C6" s="67" t="s">
        <v>242</v>
      </c>
      <c r="D6" s="53">
        <v>179</v>
      </c>
      <c r="E6" s="54">
        <v>49.95</v>
      </c>
      <c r="F6" s="53">
        <v>309</v>
      </c>
      <c r="G6" s="54">
        <v>94.05</v>
      </c>
      <c r="H6" s="58">
        <v>20.5</v>
      </c>
      <c r="I6" s="54">
        <v>59.78</v>
      </c>
      <c r="J6" s="53">
        <v>259</v>
      </c>
      <c r="K6" s="54">
        <v>67.5</v>
      </c>
      <c r="L6" s="58">
        <v>10.8</v>
      </c>
      <c r="M6" s="54">
        <v>41.5</v>
      </c>
      <c r="N6" s="80">
        <v>312.77999999999997</v>
      </c>
    </row>
    <row r="7" spans="1:14" s="9" customFormat="1" ht="16.5" customHeight="1" x14ac:dyDescent="0.2">
      <c r="A7" s="84">
        <v>2</v>
      </c>
      <c r="B7" s="68" t="s">
        <v>247</v>
      </c>
      <c r="C7" s="69" t="s">
        <v>242</v>
      </c>
      <c r="D7" s="55">
        <v>191</v>
      </c>
      <c r="E7" s="56">
        <v>116.55000000000001</v>
      </c>
      <c r="F7" s="55">
        <v>310</v>
      </c>
      <c r="G7" s="56">
        <v>96.899999999999991</v>
      </c>
      <c r="H7" s="57">
        <v>17.8</v>
      </c>
      <c r="I7" s="56">
        <v>43.310000000000009</v>
      </c>
      <c r="J7" s="55">
        <v>200</v>
      </c>
      <c r="K7" s="56">
        <v>14.4</v>
      </c>
      <c r="L7" s="57">
        <v>11.97</v>
      </c>
      <c r="M7" s="56">
        <v>0</v>
      </c>
      <c r="N7" s="81">
        <v>271.15999999999997</v>
      </c>
    </row>
    <row r="8" spans="1:14" s="9" customFormat="1" ht="16.5" customHeight="1" x14ac:dyDescent="0.2">
      <c r="A8" s="84">
        <v>3</v>
      </c>
      <c r="B8" s="68" t="s">
        <v>245</v>
      </c>
      <c r="C8" s="69" t="s">
        <v>242</v>
      </c>
      <c r="D8" s="55">
        <v>190</v>
      </c>
      <c r="E8" s="56">
        <v>111</v>
      </c>
      <c r="F8" s="55">
        <v>305</v>
      </c>
      <c r="G8" s="56">
        <v>82.649999999999991</v>
      </c>
      <c r="H8" s="57">
        <v>14.3</v>
      </c>
      <c r="I8" s="56">
        <v>21.960000000000008</v>
      </c>
      <c r="J8" s="55">
        <v>210</v>
      </c>
      <c r="K8" s="56">
        <v>23.400000000000002</v>
      </c>
      <c r="L8" s="57">
        <v>11.67</v>
      </c>
      <c r="M8" s="56">
        <v>5.3950000000000324</v>
      </c>
      <c r="N8" s="81">
        <v>244.40500000000003</v>
      </c>
    </row>
    <row r="9" spans="1:14" s="9" customFormat="1" ht="16.5" customHeight="1" x14ac:dyDescent="0.2">
      <c r="A9" s="84">
        <v>4</v>
      </c>
      <c r="B9" s="68" t="s">
        <v>237</v>
      </c>
      <c r="C9" s="69" t="s">
        <v>236</v>
      </c>
      <c r="D9" s="55">
        <v>180</v>
      </c>
      <c r="E9" s="56">
        <v>55.5</v>
      </c>
      <c r="F9" s="55">
        <v>301</v>
      </c>
      <c r="G9" s="56">
        <v>71.25</v>
      </c>
      <c r="H9" s="57">
        <v>16.8</v>
      </c>
      <c r="I9" s="56">
        <v>37.210000000000008</v>
      </c>
      <c r="J9" s="55">
        <v>208</v>
      </c>
      <c r="K9" s="56">
        <v>21.6</v>
      </c>
      <c r="L9" s="57">
        <v>11.77</v>
      </c>
      <c r="M9" s="56">
        <v>1.2450000000000472</v>
      </c>
      <c r="N9" s="81">
        <v>186.80500000000006</v>
      </c>
    </row>
    <row r="10" spans="1:14" s="9" customFormat="1" ht="16.5" customHeight="1" x14ac:dyDescent="0.2">
      <c r="A10" s="84">
        <v>5</v>
      </c>
      <c r="B10" s="68" t="s">
        <v>238</v>
      </c>
      <c r="C10" s="69" t="s">
        <v>236</v>
      </c>
      <c r="D10" s="55">
        <v>178</v>
      </c>
      <c r="E10" s="56">
        <v>44.400000000000006</v>
      </c>
      <c r="F10" s="55">
        <v>298</v>
      </c>
      <c r="G10" s="56">
        <v>62.699999999999996</v>
      </c>
      <c r="H10" s="57">
        <v>15.7</v>
      </c>
      <c r="I10" s="56">
        <v>30.5</v>
      </c>
      <c r="J10" s="55">
        <v>210</v>
      </c>
      <c r="K10" s="56">
        <v>23.400000000000002</v>
      </c>
      <c r="L10" s="57">
        <v>11.62</v>
      </c>
      <c r="M10" s="56">
        <v>7.4700000000000619</v>
      </c>
      <c r="N10" s="81">
        <v>168.47000000000006</v>
      </c>
    </row>
    <row r="11" spans="1:14" s="9" customFormat="1" ht="16.5" customHeight="1" x14ac:dyDescent="0.2">
      <c r="A11" s="84">
        <v>6</v>
      </c>
      <c r="B11" s="68" t="s">
        <v>239</v>
      </c>
      <c r="C11" s="69" t="s">
        <v>236</v>
      </c>
      <c r="D11" s="55">
        <v>171</v>
      </c>
      <c r="E11" s="56">
        <v>5.5500000000000007</v>
      </c>
      <c r="F11" s="55">
        <v>296</v>
      </c>
      <c r="G11" s="56">
        <v>57</v>
      </c>
      <c r="H11" s="57">
        <v>12</v>
      </c>
      <c r="I11" s="56">
        <v>7.9300000000000042</v>
      </c>
      <c r="J11" s="55">
        <v>258</v>
      </c>
      <c r="K11" s="56">
        <v>66.600000000000009</v>
      </c>
      <c r="L11" s="57">
        <v>11.3</v>
      </c>
      <c r="M11" s="56">
        <v>20.75</v>
      </c>
      <c r="N11" s="81">
        <v>157.83000000000001</v>
      </c>
    </row>
    <row r="12" spans="1:14" s="9" customFormat="1" ht="16.5" customHeight="1" x14ac:dyDescent="0.2">
      <c r="A12" s="84">
        <v>7</v>
      </c>
      <c r="B12" s="68" t="s">
        <v>246</v>
      </c>
      <c r="C12" s="69" t="s">
        <v>242</v>
      </c>
      <c r="D12" s="55">
        <v>179</v>
      </c>
      <c r="E12" s="56">
        <v>49.95</v>
      </c>
      <c r="F12" s="55">
        <v>291</v>
      </c>
      <c r="G12" s="56">
        <v>42.75</v>
      </c>
      <c r="H12" s="57">
        <v>13.4</v>
      </c>
      <c r="I12" s="56">
        <v>16.470000000000006</v>
      </c>
      <c r="J12" s="55">
        <v>210</v>
      </c>
      <c r="K12" s="56">
        <v>23.400000000000002</v>
      </c>
      <c r="L12" s="57">
        <v>12.57</v>
      </c>
      <c r="M12" s="56">
        <v>0</v>
      </c>
      <c r="N12" s="81">
        <v>132.57000000000002</v>
      </c>
    </row>
    <row r="13" spans="1:14" s="9" customFormat="1" ht="16.5" customHeight="1" x14ac:dyDescent="0.2">
      <c r="A13" s="84">
        <v>8</v>
      </c>
      <c r="B13" s="68" t="s">
        <v>244</v>
      </c>
      <c r="C13" s="69" t="s">
        <v>242</v>
      </c>
      <c r="D13" s="55">
        <v>180</v>
      </c>
      <c r="E13" s="56">
        <v>55.5</v>
      </c>
      <c r="F13" s="55">
        <v>285</v>
      </c>
      <c r="G13" s="56">
        <v>25.65</v>
      </c>
      <c r="H13" s="57">
        <v>14.9</v>
      </c>
      <c r="I13" s="56">
        <v>25.620000000000005</v>
      </c>
      <c r="J13" s="55">
        <v>198</v>
      </c>
      <c r="K13" s="56">
        <v>12.6</v>
      </c>
      <c r="L13" s="57">
        <v>11.91</v>
      </c>
      <c r="M13" s="56">
        <v>0</v>
      </c>
      <c r="N13" s="81">
        <v>119.37</v>
      </c>
    </row>
    <row r="14" spans="1:14" s="9" customFormat="1" ht="16.5" customHeight="1" x14ac:dyDescent="0.2">
      <c r="A14" s="84">
        <v>9</v>
      </c>
      <c r="B14" s="68" t="s">
        <v>240</v>
      </c>
      <c r="C14" s="69" t="s">
        <v>236</v>
      </c>
      <c r="D14" s="55">
        <v>170</v>
      </c>
      <c r="E14" s="56">
        <v>0</v>
      </c>
      <c r="F14" s="55">
        <v>289</v>
      </c>
      <c r="G14" s="56">
        <v>37.049999999999997</v>
      </c>
      <c r="H14" s="57">
        <v>15.6</v>
      </c>
      <c r="I14" s="56">
        <v>29.89</v>
      </c>
      <c r="J14" s="55">
        <v>208</v>
      </c>
      <c r="K14" s="56">
        <v>21.6</v>
      </c>
      <c r="L14" s="57">
        <v>11.65</v>
      </c>
      <c r="M14" s="56">
        <v>6.2250000000000147</v>
      </c>
      <c r="N14" s="81">
        <v>94.765000000000001</v>
      </c>
    </row>
    <row r="15" spans="1:14" s="9" customFormat="1" ht="16.5" customHeight="1" x14ac:dyDescent="0.2">
      <c r="A15" s="84">
        <v>10</v>
      </c>
      <c r="B15" s="68" t="s">
        <v>243</v>
      </c>
      <c r="C15" s="69" t="s">
        <v>242</v>
      </c>
      <c r="D15" s="55">
        <v>177</v>
      </c>
      <c r="E15" s="56">
        <v>38.85</v>
      </c>
      <c r="F15" s="55">
        <v>285</v>
      </c>
      <c r="G15" s="56">
        <v>25.65</v>
      </c>
      <c r="H15" s="57">
        <v>8.6999999999999993</v>
      </c>
      <c r="I15" s="56">
        <v>0</v>
      </c>
      <c r="J15" s="55">
        <v>193</v>
      </c>
      <c r="K15" s="56">
        <v>8.1</v>
      </c>
      <c r="L15" s="57">
        <v>12.17</v>
      </c>
      <c r="M15" s="56">
        <v>0</v>
      </c>
      <c r="N15" s="81">
        <v>72.599999999999994</v>
      </c>
    </row>
    <row r="16" spans="1:14" s="9" customFormat="1" ht="16.5" customHeight="1" x14ac:dyDescent="0.2">
      <c r="A16" s="84">
        <v>11</v>
      </c>
      <c r="B16" s="68" t="s">
        <v>241</v>
      </c>
      <c r="C16" s="69" t="s">
        <v>236</v>
      </c>
      <c r="D16" s="55">
        <v>160</v>
      </c>
      <c r="E16" s="56">
        <v>0</v>
      </c>
      <c r="F16" s="55">
        <v>257</v>
      </c>
      <c r="G16" s="56">
        <v>0</v>
      </c>
      <c r="H16" s="57">
        <v>8.9</v>
      </c>
      <c r="I16" s="56">
        <v>0</v>
      </c>
      <c r="J16" s="55">
        <v>192</v>
      </c>
      <c r="K16" s="56">
        <v>7.2</v>
      </c>
      <c r="L16" s="57">
        <v>12.15</v>
      </c>
      <c r="M16" s="56">
        <v>0</v>
      </c>
      <c r="N16" s="81">
        <v>7.2</v>
      </c>
    </row>
    <row r="17" spans="1:14" s="9" customFormat="1" ht="16.5" customHeight="1" x14ac:dyDescent="0.2">
      <c r="A17" s="84">
        <v>12</v>
      </c>
      <c r="B17" s="68"/>
      <c r="C17" s="69"/>
      <c r="D17" s="55"/>
      <c r="E17" s="56"/>
      <c r="F17" s="55"/>
      <c r="G17" s="56"/>
      <c r="H17" s="57"/>
      <c r="I17" s="56"/>
      <c r="J17" s="55"/>
      <c r="K17" s="56"/>
      <c r="L17" s="57"/>
      <c r="M17" s="56"/>
      <c r="N17" s="81"/>
    </row>
    <row r="18" spans="1:14" s="9" customFormat="1" ht="16.5" customHeight="1" thickBot="1" x14ac:dyDescent="0.25">
      <c r="A18" s="95" t="s">
        <v>200</v>
      </c>
      <c r="B18" s="96"/>
      <c r="C18" s="97"/>
      <c r="D18" s="87">
        <f>AVERAGE(D6:D17)</f>
        <v>177.72727272727272</v>
      </c>
      <c r="E18" s="88">
        <f t="shared" ref="E18:N18" si="0">AVERAGE(E6:E17)</f>
        <v>47.93181818181818</v>
      </c>
      <c r="F18" s="87">
        <f t="shared" si="0"/>
        <v>293.27272727272725</v>
      </c>
      <c r="G18" s="88">
        <f t="shared" si="0"/>
        <v>54.149999999999984</v>
      </c>
      <c r="H18" s="89">
        <f t="shared" si="0"/>
        <v>14.418181818181818</v>
      </c>
      <c r="I18" s="88">
        <f t="shared" si="0"/>
        <v>24.788181818181819</v>
      </c>
      <c r="J18" s="87">
        <f t="shared" si="0"/>
        <v>213.27272727272728</v>
      </c>
      <c r="K18" s="88">
        <f t="shared" si="0"/>
        <v>26.345454545454551</v>
      </c>
      <c r="L18" s="89">
        <f t="shared" si="0"/>
        <v>11.780000000000001</v>
      </c>
      <c r="M18" s="88">
        <f t="shared" si="0"/>
        <v>7.5077272727272861</v>
      </c>
      <c r="N18" s="90">
        <f t="shared" si="0"/>
        <v>160.72318181818181</v>
      </c>
    </row>
  </sheetData>
  <mergeCells count="4">
    <mergeCell ref="C1:N1"/>
    <mergeCell ref="C2:N2"/>
    <mergeCell ref="A4:N4"/>
    <mergeCell ref="A18:C18"/>
  </mergeCells>
  <pageMargins left="0.27" right="0.24" top="0.39370078740157483" bottom="0.46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11" sqref="C11"/>
    </sheetView>
  </sheetViews>
  <sheetFormatPr defaultRowHeight="11.25" x14ac:dyDescent="0.2"/>
  <cols>
    <col min="1" max="1" width="3.7109375" style="1" bestFit="1" customWidth="1"/>
    <col min="2" max="2" width="17.85546875" style="29" bestFit="1" customWidth="1"/>
    <col min="3" max="3" width="12.28515625" style="29" bestFit="1" customWidth="1"/>
    <col min="4" max="7" width="5.85546875" style="1" customWidth="1"/>
    <col min="8" max="8" width="5.85546875" style="59" customWidth="1"/>
    <col min="9" max="11" width="5.85546875" style="1" customWidth="1"/>
    <col min="12" max="12" width="5.85546875" style="59" customWidth="1"/>
    <col min="13" max="13" width="5.85546875" style="1" customWidth="1"/>
    <col min="14" max="14" width="6.42578125" style="59" customWidth="1"/>
    <col min="15" max="44" width="5.7109375" style="1" customWidth="1"/>
    <col min="45" max="16384" width="9.140625" style="1"/>
  </cols>
  <sheetData>
    <row r="1" spans="1:14" s="30" customFormat="1" ht="30.75" x14ac:dyDescent="0.55000000000000004">
      <c r="C1" s="91" t="s">
        <v>36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30" customFormat="1" ht="20.25" x14ac:dyDescent="0.35">
      <c r="C2" s="92" t="s">
        <v>37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30" customFormat="1" ht="6.75" customHeight="1" x14ac:dyDescent="0.35">
      <c r="C3" s="31"/>
    </row>
    <row r="4" spans="1:14" s="30" customFormat="1" ht="29.25" customHeight="1" thickBot="1" x14ac:dyDescent="0.3">
      <c r="A4" s="94" t="s">
        <v>206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63" customFormat="1" ht="23.25" thickBot="1" x14ac:dyDescent="0.25">
      <c r="A5" s="86" t="s">
        <v>199</v>
      </c>
      <c r="B5" s="64" t="s">
        <v>12</v>
      </c>
      <c r="C5" s="65" t="s">
        <v>14</v>
      </c>
      <c r="D5" s="60" t="s">
        <v>0</v>
      </c>
      <c r="E5" s="61" t="s">
        <v>54</v>
      </c>
      <c r="F5" s="60" t="s">
        <v>1</v>
      </c>
      <c r="G5" s="61" t="s">
        <v>54</v>
      </c>
      <c r="H5" s="62" t="s">
        <v>2</v>
      </c>
      <c r="I5" s="61" t="s">
        <v>54</v>
      </c>
      <c r="J5" s="60" t="s">
        <v>3</v>
      </c>
      <c r="K5" s="61" t="s">
        <v>54</v>
      </c>
      <c r="L5" s="62" t="s">
        <v>4</v>
      </c>
      <c r="M5" s="61" t="s">
        <v>54</v>
      </c>
      <c r="N5" s="79" t="s">
        <v>10</v>
      </c>
    </row>
    <row r="6" spans="1:14" s="9" customFormat="1" ht="16.5" customHeight="1" x14ac:dyDescent="0.2">
      <c r="A6" s="83">
        <v>1</v>
      </c>
      <c r="B6" s="66" t="s">
        <v>329</v>
      </c>
      <c r="C6" s="67" t="s">
        <v>325</v>
      </c>
      <c r="D6" s="53">
        <v>190</v>
      </c>
      <c r="E6" s="54">
        <v>111</v>
      </c>
      <c r="F6" s="53">
        <v>327</v>
      </c>
      <c r="G6" s="54">
        <v>145.35</v>
      </c>
      <c r="H6" s="58">
        <v>23.85</v>
      </c>
      <c r="I6" s="54">
        <v>80.215000000000003</v>
      </c>
      <c r="J6" s="53">
        <v>250</v>
      </c>
      <c r="K6" s="54">
        <v>59.4</v>
      </c>
      <c r="L6" s="58">
        <v>10.51</v>
      </c>
      <c r="M6" s="54">
        <v>53.535000000000039</v>
      </c>
      <c r="N6" s="80">
        <v>449.50000000000006</v>
      </c>
    </row>
    <row r="7" spans="1:14" s="9" customFormat="1" ht="16.5" customHeight="1" x14ac:dyDescent="0.2">
      <c r="A7" s="84">
        <v>2</v>
      </c>
      <c r="B7" s="68" t="s">
        <v>326</v>
      </c>
      <c r="C7" s="69" t="s">
        <v>325</v>
      </c>
      <c r="D7" s="55">
        <v>194</v>
      </c>
      <c r="E7" s="56">
        <v>133.20000000000002</v>
      </c>
      <c r="F7" s="55">
        <v>317</v>
      </c>
      <c r="G7" s="56">
        <v>116.85</v>
      </c>
      <c r="H7" s="57">
        <v>18.899999999999999</v>
      </c>
      <c r="I7" s="56">
        <v>50.019999999999996</v>
      </c>
      <c r="J7" s="55">
        <v>238</v>
      </c>
      <c r="K7" s="56">
        <v>48.6</v>
      </c>
      <c r="L7" s="57">
        <v>10.98</v>
      </c>
      <c r="M7" s="56">
        <v>34.030000000000015</v>
      </c>
      <c r="N7" s="81">
        <v>382.70000000000005</v>
      </c>
    </row>
    <row r="8" spans="1:14" s="9" customFormat="1" ht="16.5" customHeight="1" x14ac:dyDescent="0.2">
      <c r="A8" s="84">
        <v>3</v>
      </c>
      <c r="B8" s="68" t="s">
        <v>339</v>
      </c>
      <c r="C8" s="69" t="s">
        <v>337</v>
      </c>
      <c r="D8" s="55">
        <v>186</v>
      </c>
      <c r="E8" s="56">
        <v>88.800000000000011</v>
      </c>
      <c r="F8" s="55">
        <v>311</v>
      </c>
      <c r="G8" s="56">
        <v>99.75</v>
      </c>
      <c r="H8" s="57">
        <v>19.45</v>
      </c>
      <c r="I8" s="56">
        <v>53.375</v>
      </c>
      <c r="J8" s="55">
        <v>220</v>
      </c>
      <c r="K8" s="56">
        <v>32.4</v>
      </c>
      <c r="L8" s="57">
        <v>11.85</v>
      </c>
      <c r="M8" s="56">
        <v>0</v>
      </c>
      <c r="N8" s="81">
        <v>274.32499999999999</v>
      </c>
    </row>
    <row r="9" spans="1:14" s="9" customFormat="1" ht="16.5" customHeight="1" x14ac:dyDescent="0.2">
      <c r="A9" s="84">
        <v>4</v>
      </c>
      <c r="B9" s="68" t="s">
        <v>336</v>
      </c>
      <c r="C9" s="69" t="s">
        <v>334</v>
      </c>
      <c r="D9" s="55">
        <v>174</v>
      </c>
      <c r="E9" s="56">
        <v>22.200000000000003</v>
      </c>
      <c r="F9" s="55">
        <v>308</v>
      </c>
      <c r="G9" s="56">
        <v>91.199999999999989</v>
      </c>
      <c r="H9" s="57">
        <v>17.45</v>
      </c>
      <c r="I9" s="56">
        <v>41.174999999999997</v>
      </c>
      <c r="J9" s="55">
        <v>255</v>
      </c>
      <c r="K9" s="56">
        <v>63.9</v>
      </c>
      <c r="L9" s="57">
        <v>11.23</v>
      </c>
      <c r="M9" s="56">
        <v>23.655000000000012</v>
      </c>
      <c r="N9" s="81">
        <v>242.13</v>
      </c>
    </row>
    <row r="10" spans="1:14" s="9" customFormat="1" ht="16.5" customHeight="1" x14ac:dyDescent="0.2">
      <c r="A10" s="84">
        <v>5</v>
      </c>
      <c r="B10" s="68" t="s">
        <v>335</v>
      </c>
      <c r="C10" s="69" t="s">
        <v>334</v>
      </c>
      <c r="D10" s="55">
        <v>184</v>
      </c>
      <c r="E10" s="56">
        <v>77.7</v>
      </c>
      <c r="F10" s="55">
        <v>302</v>
      </c>
      <c r="G10" s="56">
        <v>74.099999999999994</v>
      </c>
      <c r="H10" s="57">
        <v>19.3</v>
      </c>
      <c r="I10" s="56">
        <v>52.460000000000008</v>
      </c>
      <c r="J10" s="55">
        <v>209</v>
      </c>
      <c r="K10" s="56">
        <v>22.5</v>
      </c>
      <c r="L10" s="57">
        <v>11.5</v>
      </c>
      <c r="M10" s="56">
        <v>12.450000000000029</v>
      </c>
      <c r="N10" s="81">
        <v>239.21000000000004</v>
      </c>
    </row>
    <row r="11" spans="1:14" s="9" customFormat="1" ht="16.5" customHeight="1" x14ac:dyDescent="0.2">
      <c r="A11" s="84">
        <v>6</v>
      </c>
      <c r="B11" s="68" t="s">
        <v>333</v>
      </c>
      <c r="C11" s="69" t="s">
        <v>331</v>
      </c>
      <c r="D11" s="55">
        <v>182</v>
      </c>
      <c r="E11" s="56">
        <v>66.600000000000009</v>
      </c>
      <c r="F11" s="55">
        <v>300</v>
      </c>
      <c r="G11" s="56">
        <v>68.399999999999991</v>
      </c>
      <c r="H11" s="57">
        <v>17.3</v>
      </c>
      <c r="I11" s="56">
        <v>40.260000000000005</v>
      </c>
      <c r="J11" s="55">
        <v>234</v>
      </c>
      <c r="K11" s="56">
        <v>45</v>
      </c>
      <c r="L11" s="57">
        <v>11.88</v>
      </c>
      <c r="M11" s="56">
        <v>0</v>
      </c>
      <c r="N11" s="81">
        <v>220.26</v>
      </c>
    </row>
    <row r="12" spans="1:14" s="9" customFormat="1" ht="16.5" customHeight="1" x14ac:dyDescent="0.2">
      <c r="A12" s="84">
        <v>7</v>
      </c>
      <c r="B12" s="68" t="s">
        <v>338</v>
      </c>
      <c r="C12" s="69" t="s">
        <v>337</v>
      </c>
      <c r="D12" s="55">
        <v>176</v>
      </c>
      <c r="E12" s="56">
        <v>33.300000000000004</v>
      </c>
      <c r="F12" s="55">
        <v>291</v>
      </c>
      <c r="G12" s="56">
        <v>42.75</v>
      </c>
      <c r="H12" s="57">
        <v>17.5</v>
      </c>
      <c r="I12" s="56">
        <v>41.480000000000004</v>
      </c>
      <c r="J12" s="55">
        <v>236</v>
      </c>
      <c r="K12" s="56">
        <v>46.800000000000004</v>
      </c>
      <c r="L12" s="57">
        <v>10.49</v>
      </c>
      <c r="M12" s="56">
        <v>54.365000000000023</v>
      </c>
      <c r="N12" s="81">
        <v>218.69500000000005</v>
      </c>
    </row>
    <row r="13" spans="1:14" s="9" customFormat="1" ht="16.5" customHeight="1" x14ac:dyDescent="0.2">
      <c r="A13" s="84">
        <v>8</v>
      </c>
      <c r="B13" s="68" t="s">
        <v>327</v>
      </c>
      <c r="C13" s="69" t="s">
        <v>325</v>
      </c>
      <c r="D13" s="55">
        <v>175</v>
      </c>
      <c r="E13" s="56">
        <v>27.75</v>
      </c>
      <c r="F13" s="55">
        <v>297</v>
      </c>
      <c r="G13" s="56">
        <v>59.849999999999994</v>
      </c>
      <c r="H13" s="57">
        <v>19.399999999999999</v>
      </c>
      <c r="I13" s="56">
        <v>53.069999999999993</v>
      </c>
      <c r="J13" s="55">
        <v>224</v>
      </c>
      <c r="K13" s="56">
        <v>36</v>
      </c>
      <c r="L13" s="57">
        <v>11.14</v>
      </c>
      <c r="M13" s="56">
        <v>27.390000000000008</v>
      </c>
      <c r="N13" s="81">
        <v>204.06</v>
      </c>
    </row>
    <row r="14" spans="1:14" s="9" customFormat="1" ht="16.5" customHeight="1" x14ac:dyDescent="0.2">
      <c r="A14" s="84">
        <v>9</v>
      </c>
      <c r="B14" s="68" t="s">
        <v>330</v>
      </c>
      <c r="C14" s="69" t="s">
        <v>325</v>
      </c>
      <c r="D14" s="55">
        <v>176</v>
      </c>
      <c r="E14" s="56">
        <v>33.300000000000004</v>
      </c>
      <c r="F14" s="55">
        <v>294</v>
      </c>
      <c r="G14" s="56">
        <v>51.3</v>
      </c>
      <c r="H14" s="57">
        <v>16.850000000000001</v>
      </c>
      <c r="I14" s="56">
        <v>37.515000000000008</v>
      </c>
      <c r="J14" s="55">
        <v>253</v>
      </c>
      <c r="K14" s="56">
        <v>62.1</v>
      </c>
      <c r="L14" s="57">
        <v>11.71</v>
      </c>
      <c r="M14" s="56">
        <v>3.7349999999999941</v>
      </c>
      <c r="N14" s="81">
        <v>187.95</v>
      </c>
    </row>
    <row r="15" spans="1:14" s="9" customFormat="1" ht="16.5" customHeight="1" x14ac:dyDescent="0.2">
      <c r="A15" s="84">
        <v>10</v>
      </c>
      <c r="B15" s="68" t="s">
        <v>328</v>
      </c>
      <c r="C15" s="69" t="s">
        <v>325</v>
      </c>
      <c r="D15" s="55">
        <v>175</v>
      </c>
      <c r="E15" s="56">
        <v>27.75</v>
      </c>
      <c r="F15" s="55">
        <v>290</v>
      </c>
      <c r="G15" s="56">
        <v>39.9</v>
      </c>
      <c r="H15" s="57">
        <v>22.85</v>
      </c>
      <c r="I15" s="56">
        <v>74.115000000000009</v>
      </c>
      <c r="J15" s="55">
        <v>218</v>
      </c>
      <c r="K15" s="56">
        <v>30.6</v>
      </c>
      <c r="L15" s="57">
        <v>11.66</v>
      </c>
      <c r="M15" s="56">
        <v>5.8100000000000236</v>
      </c>
      <c r="N15" s="81">
        <v>178.17500000000004</v>
      </c>
    </row>
    <row r="16" spans="1:14" s="9" customFormat="1" ht="16.5" customHeight="1" x14ac:dyDescent="0.2">
      <c r="A16" s="84">
        <v>11</v>
      </c>
      <c r="B16" s="68" t="s">
        <v>332</v>
      </c>
      <c r="C16" s="69" t="s">
        <v>331</v>
      </c>
      <c r="D16" s="55">
        <v>179</v>
      </c>
      <c r="E16" s="56">
        <v>49.95</v>
      </c>
      <c r="F16" s="55">
        <v>294</v>
      </c>
      <c r="G16" s="56">
        <v>51.3</v>
      </c>
      <c r="H16" s="57">
        <v>16.899999999999999</v>
      </c>
      <c r="I16" s="56">
        <v>37.819999999999993</v>
      </c>
      <c r="J16" s="55">
        <v>225</v>
      </c>
      <c r="K16" s="56">
        <v>36.9</v>
      </c>
      <c r="L16" s="57">
        <v>11.98</v>
      </c>
      <c r="M16" s="56">
        <v>0</v>
      </c>
      <c r="N16" s="81">
        <v>175.97</v>
      </c>
    </row>
    <row r="17" spans="1:14" s="9" customFormat="1" ht="16.5" customHeight="1" x14ac:dyDescent="0.2">
      <c r="A17" s="84">
        <v>12</v>
      </c>
      <c r="B17" s="68"/>
      <c r="C17" s="69"/>
      <c r="D17" s="55"/>
      <c r="E17" s="56"/>
      <c r="F17" s="55"/>
      <c r="G17" s="56"/>
      <c r="H17" s="57"/>
      <c r="I17" s="56"/>
      <c r="J17" s="55"/>
      <c r="K17" s="56"/>
      <c r="L17" s="57"/>
      <c r="M17" s="56"/>
      <c r="N17" s="81"/>
    </row>
    <row r="18" spans="1:14" s="9" customFormat="1" ht="16.5" customHeight="1" thickBot="1" x14ac:dyDescent="0.25">
      <c r="A18" s="95" t="s">
        <v>200</v>
      </c>
      <c r="B18" s="96"/>
      <c r="C18" s="97"/>
      <c r="D18" s="87">
        <f>AVERAGE(D6:D17)</f>
        <v>181</v>
      </c>
      <c r="E18" s="88">
        <f t="shared" ref="E18:N18" si="0">AVERAGE(E6:E17)</f>
        <v>61.05</v>
      </c>
      <c r="F18" s="87">
        <f t="shared" si="0"/>
        <v>302.81818181818181</v>
      </c>
      <c r="G18" s="88">
        <f t="shared" si="0"/>
        <v>76.431818181818173</v>
      </c>
      <c r="H18" s="89">
        <f t="shared" si="0"/>
        <v>19.068181818181817</v>
      </c>
      <c r="I18" s="88">
        <f t="shared" si="0"/>
        <v>51.045909090909078</v>
      </c>
      <c r="J18" s="87">
        <f t="shared" si="0"/>
        <v>232.90909090909091</v>
      </c>
      <c r="K18" s="88">
        <f t="shared" si="0"/>
        <v>44.018181818181823</v>
      </c>
      <c r="L18" s="89">
        <f t="shared" si="0"/>
        <v>11.357272727272727</v>
      </c>
      <c r="M18" s="88">
        <f t="shared" si="0"/>
        <v>19.542727272727287</v>
      </c>
      <c r="N18" s="90">
        <f t="shared" si="0"/>
        <v>252.08863636363637</v>
      </c>
    </row>
  </sheetData>
  <mergeCells count="4">
    <mergeCell ref="C1:N1"/>
    <mergeCell ref="C2:N2"/>
    <mergeCell ref="A4:N4"/>
    <mergeCell ref="A18:C18"/>
  </mergeCells>
  <pageMargins left="0.27" right="0.24" top="0.39370078740157483" bottom="0.4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6" sqref="A6"/>
    </sheetView>
  </sheetViews>
  <sheetFormatPr defaultRowHeight="14.25" x14ac:dyDescent="0.25"/>
  <cols>
    <col min="1" max="1" width="3.7109375" style="30" bestFit="1" customWidth="1"/>
    <col min="2" max="2" width="18.140625" style="30" customWidth="1"/>
    <col min="3" max="5" width="21.7109375" style="30" customWidth="1"/>
    <col min="6" max="16384" width="9.140625" style="30"/>
  </cols>
  <sheetData>
    <row r="1" spans="1:5" ht="30.75" x14ac:dyDescent="0.55000000000000004">
      <c r="C1" s="91" t="s">
        <v>36</v>
      </c>
      <c r="D1" s="91"/>
      <c r="E1" s="91"/>
    </row>
    <row r="2" spans="1:5" ht="20.25" x14ac:dyDescent="0.35">
      <c r="C2" s="92" t="s">
        <v>37</v>
      </c>
      <c r="D2" s="92"/>
      <c r="E2" s="92"/>
    </row>
    <row r="3" spans="1:5" ht="6.75" customHeight="1" x14ac:dyDescent="0.35">
      <c r="B3" s="31"/>
    </row>
    <row r="4" spans="1:5" ht="29.25" customHeight="1" x14ac:dyDescent="0.25">
      <c r="A4" s="93" t="s">
        <v>38</v>
      </c>
      <c r="B4" s="93"/>
      <c r="C4" s="93"/>
      <c r="D4" s="93"/>
      <c r="E4" s="93"/>
    </row>
    <row r="5" spans="1:5" ht="6.75" customHeight="1" x14ac:dyDescent="0.35">
      <c r="B5" s="31"/>
    </row>
    <row r="6" spans="1:5" s="32" customFormat="1" ht="17.25" x14ac:dyDescent="0.2">
      <c r="B6" s="33" t="s">
        <v>13</v>
      </c>
      <c r="C6" s="33" t="s">
        <v>11</v>
      </c>
      <c r="D6" s="33" t="s">
        <v>34</v>
      </c>
      <c r="E6" s="33" t="s">
        <v>408</v>
      </c>
    </row>
    <row r="7" spans="1:5" s="38" customFormat="1" ht="20.25" customHeight="1" x14ac:dyDescent="0.2">
      <c r="A7" s="36" t="s">
        <v>39</v>
      </c>
      <c r="B7" s="35" t="s">
        <v>30</v>
      </c>
      <c r="C7" s="39">
        <v>3623.4150000000004</v>
      </c>
      <c r="D7" s="36">
        <v>12</v>
      </c>
      <c r="E7" s="42">
        <f t="shared" ref="E7:E20" si="0">C7/D7</f>
        <v>301.95125000000002</v>
      </c>
    </row>
    <row r="8" spans="1:5" s="38" customFormat="1" ht="20.25" customHeight="1" x14ac:dyDescent="0.2">
      <c r="A8" s="36" t="s">
        <v>40</v>
      </c>
      <c r="B8" s="35" t="s">
        <v>20</v>
      </c>
      <c r="C8" s="39">
        <v>3219.6350000000002</v>
      </c>
      <c r="D8" s="36">
        <v>12</v>
      </c>
      <c r="E8" s="42">
        <f t="shared" si="0"/>
        <v>268.3029166666667</v>
      </c>
    </row>
    <row r="9" spans="1:5" s="38" customFormat="1" ht="20.25" customHeight="1" x14ac:dyDescent="0.2">
      <c r="A9" s="36" t="s">
        <v>41</v>
      </c>
      <c r="B9" s="35" t="s">
        <v>17</v>
      </c>
      <c r="C9" s="39">
        <v>2803.21</v>
      </c>
      <c r="D9" s="36">
        <v>12</v>
      </c>
      <c r="E9" s="42">
        <f t="shared" si="0"/>
        <v>233.60083333333333</v>
      </c>
    </row>
    <row r="10" spans="1:5" s="38" customFormat="1" ht="20.25" customHeight="1" x14ac:dyDescent="0.2">
      <c r="A10" s="36" t="s">
        <v>42</v>
      </c>
      <c r="B10" s="35" t="s">
        <v>27</v>
      </c>
      <c r="C10" s="39">
        <v>2772.9750000000004</v>
      </c>
      <c r="D10" s="36">
        <v>11</v>
      </c>
      <c r="E10" s="42">
        <f t="shared" si="0"/>
        <v>252.0886363636364</v>
      </c>
    </row>
    <row r="11" spans="1:5" s="38" customFormat="1" ht="20.25" customHeight="1" x14ac:dyDescent="0.2">
      <c r="A11" s="36" t="s">
        <v>43</v>
      </c>
      <c r="B11" s="35" t="s">
        <v>392</v>
      </c>
      <c r="C11" s="39">
        <v>2656.65</v>
      </c>
      <c r="D11" s="36">
        <v>12</v>
      </c>
      <c r="E11" s="42">
        <f t="shared" si="0"/>
        <v>221.38750000000002</v>
      </c>
    </row>
    <row r="12" spans="1:5" s="38" customFormat="1" ht="20.25" customHeight="1" x14ac:dyDescent="0.2">
      <c r="A12" s="36" t="s">
        <v>44</v>
      </c>
      <c r="B12" s="35" t="s">
        <v>354</v>
      </c>
      <c r="C12" s="39">
        <v>2257.86</v>
      </c>
      <c r="D12" s="36">
        <v>12</v>
      </c>
      <c r="E12" s="42">
        <f t="shared" si="0"/>
        <v>188.155</v>
      </c>
    </row>
    <row r="13" spans="1:5" s="38" customFormat="1" ht="20.25" customHeight="1" x14ac:dyDescent="0.2">
      <c r="A13" s="36" t="s">
        <v>45</v>
      </c>
      <c r="B13" s="35" t="s">
        <v>31</v>
      </c>
      <c r="C13" s="39">
        <v>2017.1600000000005</v>
      </c>
      <c r="D13" s="36">
        <v>12</v>
      </c>
      <c r="E13" s="42">
        <f t="shared" si="0"/>
        <v>168.09666666666672</v>
      </c>
    </row>
    <row r="14" spans="1:5" s="38" customFormat="1" ht="20.25" customHeight="1" x14ac:dyDescent="0.2">
      <c r="A14" s="36" t="s">
        <v>46</v>
      </c>
      <c r="B14" s="35" t="s">
        <v>22</v>
      </c>
      <c r="C14" s="39">
        <v>1863.0200000000004</v>
      </c>
      <c r="D14" s="36">
        <v>9</v>
      </c>
      <c r="E14" s="42">
        <f t="shared" si="0"/>
        <v>207.00222222222226</v>
      </c>
    </row>
    <row r="15" spans="1:5" s="38" customFormat="1" ht="20.25" customHeight="1" x14ac:dyDescent="0.2">
      <c r="A15" s="36" t="s">
        <v>47</v>
      </c>
      <c r="B15" s="35" t="s">
        <v>26</v>
      </c>
      <c r="C15" s="39">
        <v>1767.9549999999999</v>
      </c>
      <c r="D15" s="36">
        <v>11</v>
      </c>
      <c r="E15" s="42">
        <f t="shared" si="0"/>
        <v>160.72318181818181</v>
      </c>
    </row>
    <row r="16" spans="1:5" s="38" customFormat="1" ht="20.25" customHeight="1" x14ac:dyDescent="0.2">
      <c r="A16" s="36" t="s">
        <v>48</v>
      </c>
      <c r="B16" s="35" t="s">
        <v>29</v>
      </c>
      <c r="C16" s="39">
        <v>1674.9800000000002</v>
      </c>
      <c r="D16" s="36">
        <v>9</v>
      </c>
      <c r="E16" s="42">
        <f t="shared" si="0"/>
        <v>186.10888888888891</v>
      </c>
    </row>
    <row r="17" spans="1:5" s="38" customFormat="1" ht="20.25" customHeight="1" x14ac:dyDescent="0.2">
      <c r="A17" s="36" t="s">
        <v>49</v>
      </c>
      <c r="B17" s="35" t="s">
        <v>28</v>
      </c>
      <c r="C17" s="39">
        <v>1467.4200000000005</v>
      </c>
      <c r="D17" s="36">
        <v>11</v>
      </c>
      <c r="E17" s="42">
        <f t="shared" si="0"/>
        <v>133.40181818181824</v>
      </c>
    </row>
    <row r="18" spans="1:5" s="38" customFormat="1" ht="20.25" customHeight="1" x14ac:dyDescent="0.2">
      <c r="A18" s="36" t="s">
        <v>50</v>
      </c>
      <c r="B18" s="35" t="s">
        <v>25</v>
      </c>
      <c r="C18" s="39">
        <v>1284.2950000000001</v>
      </c>
      <c r="D18" s="36">
        <v>11</v>
      </c>
      <c r="E18" s="42">
        <f t="shared" si="0"/>
        <v>116.75409090909092</v>
      </c>
    </row>
    <row r="19" spans="1:5" s="38" customFormat="1" ht="20.25" customHeight="1" x14ac:dyDescent="0.2">
      <c r="A19" s="36" t="s">
        <v>51</v>
      </c>
      <c r="B19" s="35" t="s">
        <v>23</v>
      </c>
      <c r="C19" s="39">
        <v>1204.6300000000001</v>
      </c>
      <c r="D19" s="36">
        <v>12</v>
      </c>
      <c r="E19" s="42">
        <f t="shared" si="0"/>
        <v>100.38583333333334</v>
      </c>
    </row>
    <row r="20" spans="1:5" s="38" customFormat="1" ht="20.25" customHeight="1" x14ac:dyDescent="0.2">
      <c r="A20" s="45" t="s">
        <v>52</v>
      </c>
      <c r="B20" s="46" t="s">
        <v>32</v>
      </c>
      <c r="C20" s="39">
        <v>835.52500000000009</v>
      </c>
      <c r="D20" s="36">
        <v>8</v>
      </c>
      <c r="E20" s="42">
        <f t="shared" si="0"/>
        <v>104.44062500000001</v>
      </c>
    </row>
    <row r="21" spans="1:5" s="38" customFormat="1" ht="20.25" customHeight="1" x14ac:dyDescent="0.2">
      <c r="A21" s="44" t="s">
        <v>35</v>
      </c>
      <c r="C21" s="40">
        <v>34459.299999999996</v>
      </c>
      <c r="D21" s="41">
        <f>SUM(D7:D20)</f>
        <v>154</v>
      </c>
      <c r="E21" s="43">
        <f t="shared" ref="E21" si="1">C21/D21</f>
        <v>223.76168831168829</v>
      </c>
    </row>
  </sheetData>
  <sortState ref="B7:D20">
    <sortCondition descending="1" ref="C7:C20"/>
  </sortState>
  <mergeCells count="3">
    <mergeCell ref="C1:E1"/>
    <mergeCell ref="C2:E2"/>
    <mergeCell ref="A4:E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11" sqref="C11"/>
    </sheetView>
  </sheetViews>
  <sheetFormatPr defaultRowHeight="11.25" x14ac:dyDescent="0.2"/>
  <cols>
    <col min="1" max="1" width="3.7109375" style="1" bestFit="1" customWidth="1"/>
    <col min="2" max="2" width="17.85546875" style="29" bestFit="1" customWidth="1"/>
    <col min="3" max="3" width="12.28515625" style="29" bestFit="1" customWidth="1"/>
    <col min="4" max="7" width="5.85546875" style="1" customWidth="1"/>
    <col min="8" max="8" width="5.85546875" style="59" customWidth="1"/>
    <col min="9" max="11" width="5.85546875" style="1" customWidth="1"/>
    <col min="12" max="12" width="5.85546875" style="59" customWidth="1"/>
    <col min="13" max="13" width="5.85546875" style="1" customWidth="1"/>
    <col min="14" max="14" width="6.42578125" style="59" customWidth="1"/>
    <col min="15" max="44" width="5.7109375" style="1" customWidth="1"/>
    <col min="45" max="16384" width="9.140625" style="1"/>
  </cols>
  <sheetData>
    <row r="1" spans="1:14" s="30" customFormat="1" ht="30.75" x14ac:dyDescent="0.55000000000000004">
      <c r="C1" s="91" t="s">
        <v>36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30" customFormat="1" ht="20.25" x14ac:dyDescent="0.35">
      <c r="C2" s="92" t="s">
        <v>37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30" customFormat="1" ht="6.75" customHeight="1" x14ac:dyDescent="0.35">
      <c r="C3" s="31"/>
    </row>
    <row r="4" spans="1:14" s="30" customFormat="1" ht="29.25" customHeight="1" thickBot="1" x14ac:dyDescent="0.3">
      <c r="A4" s="94" t="s">
        <v>16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63" customFormat="1" ht="23.25" thickBot="1" x14ac:dyDescent="0.25">
      <c r="A5" s="86" t="s">
        <v>199</v>
      </c>
      <c r="B5" s="64" t="s">
        <v>12</v>
      </c>
      <c r="C5" s="65" t="s">
        <v>14</v>
      </c>
      <c r="D5" s="60" t="s">
        <v>0</v>
      </c>
      <c r="E5" s="61" t="s">
        <v>54</v>
      </c>
      <c r="F5" s="60" t="s">
        <v>1</v>
      </c>
      <c r="G5" s="61" t="s">
        <v>54</v>
      </c>
      <c r="H5" s="62" t="s">
        <v>2</v>
      </c>
      <c r="I5" s="61" t="s">
        <v>54</v>
      </c>
      <c r="J5" s="60" t="s">
        <v>3</v>
      </c>
      <c r="K5" s="61" t="s">
        <v>54</v>
      </c>
      <c r="L5" s="62" t="s">
        <v>4</v>
      </c>
      <c r="M5" s="61" t="s">
        <v>54</v>
      </c>
      <c r="N5" s="79" t="s">
        <v>10</v>
      </c>
    </row>
    <row r="6" spans="1:14" s="9" customFormat="1" ht="16.5" customHeight="1" x14ac:dyDescent="0.2">
      <c r="A6" s="83">
        <v>1</v>
      </c>
      <c r="B6" s="66" t="s">
        <v>405</v>
      </c>
      <c r="C6" s="67" t="s">
        <v>403</v>
      </c>
      <c r="D6" s="53">
        <v>188</v>
      </c>
      <c r="E6" s="54">
        <v>99.9</v>
      </c>
      <c r="F6" s="53">
        <v>325</v>
      </c>
      <c r="G6" s="54">
        <v>139.64999999999998</v>
      </c>
      <c r="H6" s="58">
        <v>18.100000000000001</v>
      </c>
      <c r="I6" s="54">
        <v>45.140000000000008</v>
      </c>
      <c r="J6" s="53">
        <v>263</v>
      </c>
      <c r="K6" s="54">
        <v>71.100000000000009</v>
      </c>
      <c r="L6" s="58">
        <v>10.94</v>
      </c>
      <c r="M6" s="54">
        <v>35.690000000000047</v>
      </c>
      <c r="N6" s="80">
        <v>391.48000000000008</v>
      </c>
    </row>
    <row r="7" spans="1:14" s="9" customFormat="1" ht="16.5" customHeight="1" x14ac:dyDescent="0.2">
      <c r="A7" s="84">
        <v>2</v>
      </c>
      <c r="B7" s="68" t="s">
        <v>407</v>
      </c>
      <c r="C7" s="69" t="s">
        <v>403</v>
      </c>
      <c r="D7" s="55">
        <v>187</v>
      </c>
      <c r="E7" s="56">
        <v>94.350000000000009</v>
      </c>
      <c r="F7" s="55">
        <v>319</v>
      </c>
      <c r="G7" s="56">
        <v>122.55000000000001</v>
      </c>
      <c r="H7" s="57">
        <v>17.2</v>
      </c>
      <c r="I7" s="56">
        <v>39.65</v>
      </c>
      <c r="J7" s="55">
        <v>240</v>
      </c>
      <c r="K7" s="56">
        <v>50.4</v>
      </c>
      <c r="L7" s="57">
        <v>10.88</v>
      </c>
      <c r="M7" s="56">
        <v>38.18</v>
      </c>
      <c r="N7" s="81">
        <v>345.13</v>
      </c>
    </row>
    <row r="8" spans="1:14" s="9" customFormat="1" ht="16.5" customHeight="1" x14ac:dyDescent="0.2">
      <c r="A8" s="84">
        <v>3</v>
      </c>
      <c r="B8" s="68" t="s">
        <v>406</v>
      </c>
      <c r="C8" s="69" t="s">
        <v>403</v>
      </c>
      <c r="D8" s="55">
        <v>173</v>
      </c>
      <c r="E8" s="56">
        <v>16.650000000000002</v>
      </c>
      <c r="F8" s="55">
        <v>302</v>
      </c>
      <c r="G8" s="56">
        <v>74.099999999999994</v>
      </c>
      <c r="H8" s="57">
        <v>21.5</v>
      </c>
      <c r="I8" s="56">
        <v>65.88</v>
      </c>
      <c r="J8" s="55">
        <v>257</v>
      </c>
      <c r="K8" s="56">
        <v>65.7</v>
      </c>
      <c r="L8" s="57">
        <v>10.02</v>
      </c>
      <c r="M8" s="56">
        <v>73.870000000000047</v>
      </c>
      <c r="N8" s="81">
        <v>296.20000000000005</v>
      </c>
    </row>
    <row r="9" spans="1:14" s="9" customFormat="1" ht="16.5" customHeight="1" x14ac:dyDescent="0.2">
      <c r="A9" s="84">
        <v>4</v>
      </c>
      <c r="B9" s="68" t="s">
        <v>402</v>
      </c>
      <c r="C9" s="69" t="s">
        <v>399</v>
      </c>
      <c r="D9" s="55">
        <v>193</v>
      </c>
      <c r="E9" s="56">
        <v>127.65</v>
      </c>
      <c r="F9" s="55">
        <v>307</v>
      </c>
      <c r="G9" s="56">
        <v>88.35</v>
      </c>
      <c r="H9" s="57">
        <v>17.149999999999999</v>
      </c>
      <c r="I9" s="56">
        <v>39.344999999999992</v>
      </c>
      <c r="J9" s="55">
        <v>214</v>
      </c>
      <c r="K9" s="56">
        <v>27</v>
      </c>
      <c r="L9" s="57">
        <v>11.88</v>
      </c>
      <c r="M9" s="56">
        <v>0</v>
      </c>
      <c r="N9" s="81">
        <v>282.34500000000003</v>
      </c>
    </row>
    <row r="10" spans="1:14" s="9" customFormat="1" ht="16.5" customHeight="1" x14ac:dyDescent="0.2">
      <c r="A10" s="84">
        <v>5</v>
      </c>
      <c r="B10" s="68" t="s">
        <v>398</v>
      </c>
      <c r="C10" s="69" t="s">
        <v>393</v>
      </c>
      <c r="D10" s="55">
        <v>182</v>
      </c>
      <c r="E10" s="56">
        <v>66.600000000000009</v>
      </c>
      <c r="F10" s="55">
        <v>301</v>
      </c>
      <c r="G10" s="56">
        <v>71.25</v>
      </c>
      <c r="H10" s="57">
        <v>17.8</v>
      </c>
      <c r="I10" s="56">
        <v>43.310000000000009</v>
      </c>
      <c r="J10" s="55">
        <v>244</v>
      </c>
      <c r="K10" s="56">
        <v>54</v>
      </c>
      <c r="L10" s="57">
        <v>11.08</v>
      </c>
      <c r="M10" s="56">
        <v>29.880000000000027</v>
      </c>
      <c r="N10" s="81">
        <v>265.04000000000008</v>
      </c>
    </row>
    <row r="11" spans="1:14" s="9" customFormat="1" ht="16.5" customHeight="1" x14ac:dyDescent="0.2">
      <c r="A11" s="84">
        <v>6</v>
      </c>
      <c r="B11" s="68" t="s">
        <v>401</v>
      </c>
      <c r="C11" s="69" t="s">
        <v>399</v>
      </c>
      <c r="D11" s="55">
        <v>183</v>
      </c>
      <c r="E11" s="56">
        <v>72.150000000000006</v>
      </c>
      <c r="F11" s="55">
        <v>301</v>
      </c>
      <c r="G11" s="56">
        <v>71.25</v>
      </c>
      <c r="H11" s="57">
        <v>20.3</v>
      </c>
      <c r="I11" s="56">
        <v>58.56</v>
      </c>
      <c r="J11" s="55">
        <v>220</v>
      </c>
      <c r="K11" s="56">
        <v>32.4</v>
      </c>
      <c r="L11" s="57">
        <v>11.65</v>
      </c>
      <c r="M11" s="56">
        <v>6.2250000000000147</v>
      </c>
      <c r="N11" s="81">
        <v>240.58500000000004</v>
      </c>
    </row>
    <row r="12" spans="1:14" s="9" customFormat="1" ht="16.5" customHeight="1" x14ac:dyDescent="0.2">
      <c r="A12" s="84">
        <v>7</v>
      </c>
      <c r="B12" s="68" t="s">
        <v>404</v>
      </c>
      <c r="C12" s="69" t="s">
        <v>403</v>
      </c>
      <c r="D12" s="55">
        <v>177</v>
      </c>
      <c r="E12" s="56">
        <v>38.85</v>
      </c>
      <c r="F12" s="55">
        <v>310</v>
      </c>
      <c r="G12" s="56">
        <v>96.899999999999991</v>
      </c>
      <c r="H12" s="57">
        <v>18.2</v>
      </c>
      <c r="I12" s="56">
        <v>45.75</v>
      </c>
      <c r="J12" s="55">
        <v>248</v>
      </c>
      <c r="K12" s="56">
        <v>57.6</v>
      </c>
      <c r="L12" s="57">
        <v>11.85</v>
      </c>
      <c r="M12" s="56">
        <v>0</v>
      </c>
      <c r="N12" s="81">
        <v>239.1</v>
      </c>
    </row>
    <row r="13" spans="1:14" s="9" customFormat="1" ht="16.5" customHeight="1" x14ac:dyDescent="0.2">
      <c r="A13" s="84">
        <v>8</v>
      </c>
      <c r="B13" s="68" t="s">
        <v>396</v>
      </c>
      <c r="C13" s="69" t="s">
        <v>393</v>
      </c>
      <c r="D13" s="55">
        <v>181</v>
      </c>
      <c r="E13" s="56">
        <v>61.050000000000004</v>
      </c>
      <c r="F13" s="55">
        <v>292</v>
      </c>
      <c r="G13" s="56">
        <v>45.599999999999994</v>
      </c>
      <c r="H13" s="57">
        <v>18.7</v>
      </c>
      <c r="I13" s="56">
        <v>48.8</v>
      </c>
      <c r="J13" s="55">
        <v>243</v>
      </c>
      <c r="K13" s="56">
        <v>53.1</v>
      </c>
      <c r="L13" s="57">
        <v>11.21</v>
      </c>
      <c r="M13" s="56">
        <v>24.484999999999992</v>
      </c>
      <c r="N13" s="81">
        <v>233.03499999999997</v>
      </c>
    </row>
    <row r="14" spans="1:14" s="9" customFormat="1" ht="16.5" customHeight="1" x14ac:dyDescent="0.2">
      <c r="A14" s="84">
        <v>9</v>
      </c>
      <c r="B14" s="68" t="s">
        <v>400</v>
      </c>
      <c r="C14" s="69" t="s">
        <v>399</v>
      </c>
      <c r="D14" s="55">
        <v>168</v>
      </c>
      <c r="E14" s="56">
        <v>0</v>
      </c>
      <c r="F14" s="55">
        <v>283</v>
      </c>
      <c r="G14" s="56">
        <v>19.95</v>
      </c>
      <c r="H14" s="57">
        <v>18</v>
      </c>
      <c r="I14" s="56">
        <v>44.53</v>
      </c>
      <c r="J14" s="55">
        <v>228</v>
      </c>
      <c r="K14" s="56">
        <v>39.6</v>
      </c>
      <c r="L14" s="57">
        <v>10.63</v>
      </c>
      <c r="M14" s="56">
        <v>48.555</v>
      </c>
      <c r="N14" s="81">
        <v>152.63500000000002</v>
      </c>
    </row>
    <row r="15" spans="1:14" s="9" customFormat="1" ht="16.5" customHeight="1" x14ac:dyDescent="0.2">
      <c r="A15" s="84">
        <v>10</v>
      </c>
      <c r="B15" s="68" t="s">
        <v>394</v>
      </c>
      <c r="C15" s="69" t="s">
        <v>393</v>
      </c>
      <c r="D15" s="55">
        <v>180</v>
      </c>
      <c r="E15" s="56">
        <v>55.5</v>
      </c>
      <c r="F15" s="55">
        <v>289</v>
      </c>
      <c r="G15" s="56">
        <v>37.049999999999997</v>
      </c>
      <c r="H15" s="57">
        <v>15.4</v>
      </c>
      <c r="I15" s="56">
        <v>28.670000000000005</v>
      </c>
      <c r="J15" s="55">
        <v>203</v>
      </c>
      <c r="K15" s="56">
        <v>17.100000000000001</v>
      </c>
      <c r="L15" s="57">
        <v>12.58</v>
      </c>
      <c r="M15" s="56">
        <v>0</v>
      </c>
      <c r="N15" s="81">
        <v>138.32</v>
      </c>
    </row>
    <row r="16" spans="1:14" s="9" customFormat="1" ht="16.5" customHeight="1" x14ac:dyDescent="0.2">
      <c r="A16" s="84">
        <v>11</v>
      </c>
      <c r="B16" s="68" t="s">
        <v>397</v>
      </c>
      <c r="C16" s="69" t="s">
        <v>393</v>
      </c>
      <c r="D16" s="55">
        <v>172</v>
      </c>
      <c r="E16" s="56">
        <v>11.100000000000001</v>
      </c>
      <c r="F16" s="55">
        <v>268</v>
      </c>
      <c r="G16" s="56">
        <v>0</v>
      </c>
      <c r="H16" s="57">
        <v>13</v>
      </c>
      <c r="I16" s="56">
        <v>14.030000000000003</v>
      </c>
      <c r="J16" s="55">
        <v>197</v>
      </c>
      <c r="K16" s="56">
        <v>11.700000000000001</v>
      </c>
      <c r="L16" s="57">
        <v>13.27</v>
      </c>
      <c r="M16" s="56">
        <v>0</v>
      </c>
      <c r="N16" s="81">
        <v>36.830000000000005</v>
      </c>
    </row>
    <row r="17" spans="1:14" s="9" customFormat="1" ht="16.5" customHeight="1" x14ac:dyDescent="0.2">
      <c r="A17" s="84">
        <v>12</v>
      </c>
      <c r="B17" s="68" t="s">
        <v>395</v>
      </c>
      <c r="C17" s="69" t="s">
        <v>393</v>
      </c>
      <c r="D17" s="55">
        <v>168</v>
      </c>
      <c r="E17" s="56">
        <v>0</v>
      </c>
      <c r="F17" s="55">
        <v>272</v>
      </c>
      <c r="G17" s="56">
        <v>0</v>
      </c>
      <c r="H17" s="57">
        <v>13.2</v>
      </c>
      <c r="I17" s="56">
        <v>15.25</v>
      </c>
      <c r="J17" s="55">
        <v>207</v>
      </c>
      <c r="K17" s="56">
        <v>20.7</v>
      </c>
      <c r="L17" s="57">
        <v>12.29</v>
      </c>
      <c r="M17" s="56">
        <v>0</v>
      </c>
      <c r="N17" s="81">
        <v>35.950000000000003</v>
      </c>
    </row>
    <row r="18" spans="1:14" s="9" customFormat="1" ht="16.5" customHeight="1" thickBot="1" x14ac:dyDescent="0.25">
      <c r="A18" s="95" t="s">
        <v>200</v>
      </c>
      <c r="B18" s="96"/>
      <c r="C18" s="97"/>
      <c r="D18" s="87">
        <f>AVERAGE(D6:D17)</f>
        <v>179.33333333333334</v>
      </c>
      <c r="E18" s="88">
        <f t="shared" ref="E18:N18" si="0">AVERAGE(E6:E17)</f>
        <v>53.650000000000006</v>
      </c>
      <c r="F18" s="87">
        <f t="shared" si="0"/>
        <v>297.41666666666669</v>
      </c>
      <c r="G18" s="88">
        <f t="shared" si="0"/>
        <v>63.887499999999996</v>
      </c>
      <c r="H18" s="89">
        <f t="shared" si="0"/>
        <v>17.379166666666663</v>
      </c>
      <c r="I18" s="88">
        <f t="shared" si="0"/>
        <v>40.742916666666673</v>
      </c>
      <c r="J18" s="87">
        <f t="shared" si="0"/>
        <v>230.33333333333334</v>
      </c>
      <c r="K18" s="88">
        <f t="shared" si="0"/>
        <v>41.7</v>
      </c>
      <c r="L18" s="89">
        <f t="shared" si="0"/>
        <v>11.523333333333332</v>
      </c>
      <c r="M18" s="88">
        <f t="shared" si="0"/>
        <v>21.407083333333343</v>
      </c>
      <c r="N18" s="90">
        <f t="shared" si="0"/>
        <v>221.38750000000002</v>
      </c>
    </row>
  </sheetData>
  <mergeCells count="4">
    <mergeCell ref="C1:N1"/>
    <mergeCell ref="C2:N2"/>
    <mergeCell ref="A4:N4"/>
    <mergeCell ref="A18:C18"/>
  </mergeCells>
  <pageMargins left="0.27" right="0.24" top="0.39370078740157483" bottom="0.46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11" sqref="C11"/>
    </sheetView>
  </sheetViews>
  <sheetFormatPr defaultRowHeight="11.25" x14ac:dyDescent="0.2"/>
  <cols>
    <col min="1" max="1" width="3.7109375" style="1" bestFit="1" customWidth="1"/>
    <col min="2" max="2" width="17.85546875" style="29" bestFit="1" customWidth="1"/>
    <col min="3" max="3" width="12.28515625" style="29" bestFit="1" customWidth="1"/>
    <col min="4" max="7" width="5.85546875" style="1" customWidth="1"/>
    <col min="8" max="8" width="5.85546875" style="59" customWidth="1"/>
    <col min="9" max="11" width="5.85546875" style="1" customWidth="1"/>
    <col min="12" max="12" width="5.85546875" style="59" customWidth="1"/>
    <col min="13" max="13" width="5.85546875" style="1" customWidth="1"/>
    <col min="14" max="14" width="6.42578125" style="59" customWidth="1"/>
    <col min="15" max="44" width="5.7109375" style="1" customWidth="1"/>
    <col min="45" max="16384" width="9.140625" style="1"/>
  </cols>
  <sheetData>
    <row r="1" spans="1:14" s="30" customFormat="1" ht="30.75" x14ac:dyDescent="0.55000000000000004">
      <c r="C1" s="91" t="s">
        <v>36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30" customFormat="1" ht="20.25" x14ac:dyDescent="0.35">
      <c r="C2" s="92" t="s">
        <v>37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30" customFormat="1" ht="6.75" customHeight="1" x14ac:dyDescent="0.35">
      <c r="C3" s="31"/>
    </row>
    <row r="4" spans="1:14" s="30" customFormat="1" ht="29.25" customHeight="1" thickBot="1" x14ac:dyDescent="0.3">
      <c r="A4" s="94" t="s">
        <v>207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63" customFormat="1" ht="23.25" thickBot="1" x14ac:dyDescent="0.25">
      <c r="A5" s="86" t="s">
        <v>199</v>
      </c>
      <c r="B5" s="64" t="s">
        <v>12</v>
      </c>
      <c r="C5" s="65" t="s">
        <v>14</v>
      </c>
      <c r="D5" s="60" t="s">
        <v>0</v>
      </c>
      <c r="E5" s="61" t="s">
        <v>54</v>
      </c>
      <c r="F5" s="60" t="s">
        <v>1</v>
      </c>
      <c r="G5" s="61" t="s">
        <v>54</v>
      </c>
      <c r="H5" s="62" t="s">
        <v>2</v>
      </c>
      <c r="I5" s="61" t="s">
        <v>54</v>
      </c>
      <c r="J5" s="60" t="s">
        <v>3</v>
      </c>
      <c r="K5" s="61" t="s">
        <v>54</v>
      </c>
      <c r="L5" s="62" t="s">
        <v>4</v>
      </c>
      <c r="M5" s="61" t="s">
        <v>54</v>
      </c>
      <c r="N5" s="79" t="s">
        <v>10</v>
      </c>
    </row>
    <row r="6" spans="1:14" s="9" customFormat="1" ht="16.5" customHeight="1" x14ac:dyDescent="0.2">
      <c r="A6" s="83">
        <v>1</v>
      </c>
      <c r="B6" s="66" t="s">
        <v>267</v>
      </c>
      <c r="C6" s="67" t="s">
        <v>265</v>
      </c>
      <c r="D6" s="53">
        <v>179</v>
      </c>
      <c r="E6" s="54">
        <v>49.95</v>
      </c>
      <c r="F6" s="53">
        <v>304</v>
      </c>
      <c r="G6" s="54">
        <v>79.8</v>
      </c>
      <c r="H6" s="58">
        <v>14.8</v>
      </c>
      <c r="I6" s="54">
        <v>25.010000000000009</v>
      </c>
      <c r="J6" s="53">
        <v>241</v>
      </c>
      <c r="K6" s="54">
        <v>51.300000000000004</v>
      </c>
      <c r="L6" s="58">
        <v>11.87</v>
      </c>
      <c r="M6" s="54">
        <v>0</v>
      </c>
      <c r="N6" s="80">
        <v>206.06000000000003</v>
      </c>
    </row>
    <row r="7" spans="1:14" s="9" customFormat="1" ht="16.5" customHeight="1" x14ac:dyDescent="0.2">
      <c r="A7" s="84">
        <v>2</v>
      </c>
      <c r="B7" s="68" t="s">
        <v>273</v>
      </c>
      <c r="C7" s="69" t="s">
        <v>268</v>
      </c>
      <c r="D7" s="55">
        <v>169</v>
      </c>
      <c r="E7" s="56">
        <v>0</v>
      </c>
      <c r="F7" s="55">
        <v>296</v>
      </c>
      <c r="G7" s="56">
        <v>57</v>
      </c>
      <c r="H7" s="57">
        <v>17.100000000000001</v>
      </c>
      <c r="I7" s="56">
        <v>39.040000000000013</v>
      </c>
      <c r="J7" s="55">
        <v>227</v>
      </c>
      <c r="K7" s="56">
        <v>38.700000000000003</v>
      </c>
      <c r="L7" s="57">
        <v>10.46</v>
      </c>
      <c r="M7" s="56">
        <v>55.609999999999992</v>
      </c>
      <c r="N7" s="81">
        <v>190.35</v>
      </c>
    </row>
    <row r="8" spans="1:14" s="9" customFormat="1" ht="16.5" customHeight="1" x14ac:dyDescent="0.2">
      <c r="A8" s="84">
        <v>3</v>
      </c>
      <c r="B8" s="68" t="s">
        <v>269</v>
      </c>
      <c r="C8" s="69" t="s">
        <v>268</v>
      </c>
      <c r="D8" s="55">
        <v>168</v>
      </c>
      <c r="E8" s="56">
        <v>0</v>
      </c>
      <c r="F8" s="55">
        <v>286</v>
      </c>
      <c r="G8" s="56">
        <v>28.5</v>
      </c>
      <c r="H8" s="57">
        <v>16.3</v>
      </c>
      <c r="I8" s="56">
        <v>34.160000000000004</v>
      </c>
      <c r="J8" s="55">
        <v>235</v>
      </c>
      <c r="K8" s="56">
        <v>45.9</v>
      </c>
      <c r="L8" s="57">
        <v>10.78</v>
      </c>
      <c r="M8" s="56">
        <v>42.330000000000055</v>
      </c>
      <c r="N8" s="81">
        <v>150.89000000000004</v>
      </c>
    </row>
    <row r="9" spans="1:14" s="9" customFormat="1" ht="16.5" customHeight="1" x14ac:dyDescent="0.2">
      <c r="A9" s="84">
        <v>4</v>
      </c>
      <c r="B9" s="68" t="s">
        <v>279</v>
      </c>
      <c r="C9" s="69" t="s">
        <v>278</v>
      </c>
      <c r="D9" s="55">
        <v>174</v>
      </c>
      <c r="E9" s="56">
        <v>22.200000000000003</v>
      </c>
      <c r="F9" s="55">
        <v>288</v>
      </c>
      <c r="G9" s="56">
        <v>34.199999999999996</v>
      </c>
      <c r="H9" s="57">
        <v>17.3</v>
      </c>
      <c r="I9" s="56">
        <v>40.260000000000005</v>
      </c>
      <c r="J9" s="55">
        <v>234</v>
      </c>
      <c r="K9" s="56">
        <v>45</v>
      </c>
      <c r="L9" s="57">
        <v>12.06</v>
      </c>
      <c r="M9" s="56">
        <v>0</v>
      </c>
      <c r="N9" s="81">
        <v>141.66</v>
      </c>
    </row>
    <row r="10" spans="1:14" s="9" customFormat="1" ht="16.5" customHeight="1" x14ac:dyDescent="0.2">
      <c r="A10" s="84">
        <v>5</v>
      </c>
      <c r="B10" s="68" t="s">
        <v>275</v>
      </c>
      <c r="C10" s="69" t="s">
        <v>268</v>
      </c>
      <c r="D10" s="55">
        <v>174</v>
      </c>
      <c r="E10" s="56">
        <v>22.200000000000003</v>
      </c>
      <c r="F10" s="55">
        <v>291</v>
      </c>
      <c r="G10" s="56">
        <v>42.75</v>
      </c>
      <c r="H10" s="57">
        <v>14</v>
      </c>
      <c r="I10" s="56">
        <v>20.130000000000003</v>
      </c>
      <c r="J10" s="55">
        <v>232</v>
      </c>
      <c r="K10" s="56">
        <v>43.2</v>
      </c>
      <c r="L10" s="57">
        <v>11.55</v>
      </c>
      <c r="M10" s="56">
        <v>10.375</v>
      </c>
      <c r="N10" s="81">
        <v>138.65500000000003</v>
      </c>
    </row>
    <row r="11" spans="1:14" s="9" customFormat="1" ht="16.5" customHeight="1" x14ac:dyDescent="0.2">
      <c r="A11" s="84">
        <v>6</v>
      </c>
      <c r="B11" s="68" t="s">
        <v>277</v>
      </c>
      <c r="C11" s="69" t="s">
        <v>268</v>
      </c>
      <c r="D11" s="55">
        <v>172</v>
      </c>
      <c r="E11" s="56">
        <v>11.100000000000001</v>
      </c>
      <c r="F11" s="55">
        <v>283</v>
      </c>
      <c r="G11" s="56">
        <v>19.95</v>
      </c>
      <c r="H11" s="57">
        <v>16.600000000000001</v>
      </c>
      <c r="I11" s="56">
        <v>35.990000000000009</v>
      </c>
      <c r="J11" s="55">
        <v>217</v>
      </c>
      <c r="K11" s="56">
        <v>29.7</v>
      </c>
      <c r="L11" s="57">
        <v>11.85</v>
      </c>
      <c r="M11" s="56">
        <v>0</v>
      </c>
      <c r="N11" s="81">
        <v>96.740000000000009</v>
      </c>
    </row>
    <row r="12" spans="1:14" s="9" customFormat="1" ht="16.5" customHeight="1" x14ac:dyDescent="0.2">
      <c r="A12" s="84">
        <v>7</v>
      </c>
      <c r="B12" s="68" t="s">
        <v>271</v>
      </c>
      <c r="C12" s="69" t="s">
        <v>268</v>
      </c>
      <c r="D12" s="55">
        <v>176</v>
      </c>
      <c r="E12" s="56">
        <v>33.300000000000004</v>
      </c>
      <c r="F12" s="55">
        <v>286</v>
      </c>
      <c r="G12" s="56">
        <v>28.5</v>
      </c>
      <c r="H12" s="57">
        <v>13</v>
      </c>
      <c r="I12" s="56">
        <v>14.030000000000003</v>
      </c>
      <c r="J12" s="55">
        <v>207</v>
      </c>
      <c r="K12" s="56">
        <v>20.7</v>
      </c>
      <c r="L12" s="57">
        <v>12.43</v>
      </c>
      <c r="M12" s="56">
        <v>0</v>
      </c>
      <c r="N12" s="81">
        <v>96.530000000000015</v>
      </c>
    </row>
    <row r="13" spans="1:14" s="9" customFormat="1" ht="16.5" customHeight="1" x14ac:dyDescent="0.2">
      <c r="A13" s="84">
        <v>8</v>
      </c>
      <c r="B13" s="68" t="s">
        <v>276</v>
      </c>
      <c r="C13" s="69" t="s">
        <v>268</v>
      </c>
      <c r="D13" s="55">
        <v>172</v>
      </c>
      <c r="E13" s="56">
        <v>11.100000000000001</v>
      </c>
      <c r="F13" s="55">
        <v>285</v>
      </c>
      <c r="G13" s="56">
        <v>25.65</v>
      </c>
      <c r="H13" s="57">
        <v>12.2</v>
      </c>
      <c r="I13" s="56">
        <v>9.1499999999999986</v>
      </c>
      <c r="J13" s="55">
        <v>232</v>
      </c>
      <c r="K13" s="56">
        <v>43.2</v>
      </c>
      <c r="L13" s="57">
        <v>11.75</v>
      </c>
      <c r="M13" s="56">
        <v>2.0750000000000295</v>
      </c>
      <c r="N13" s="81">
        <v>91.175000000000026</v>
      </c>
    </row>
    <row r="14" spans="1:14" s="9" customFormat="1" ht="16.5" customHeight="1" x14ac:dyDescent="0.2">
      <c r="A14" s="84">
        <v>9</v>
      </c>
      <c r="B14" s="68" t="s">
        <v>270</v>
      </c>
      <c r="C14" s="69" t="s">
        <v>268</v>
      </c>
      <c r="D14" s="55">
        <v>171</v>
      </c>
      <c r="E14" s="56">
        <v>5.5500000000000007</v>
      </c>
      <c r="F14" s="55">
        <v>274</v>
      </c>
      <c r="G14" s="56">
        <v>0</v>
      </c>
      <c r="H14" s="57">
        <v>12.1</v>
      </c>
      <c r="I14" s="56">
        <v>8.5400000000000009</v>
      </c>
      <c r="J14" s="55">
        <v>206</v>
      </c>
      <c r="K14" s="56">
        <v>19.8</v>
      </c>
      <c r="L14" s="57">
        <v>11.26</v>
      </c>
      <c r="M14" s="56">
        <v>22.410000000000039</v>
      </c>
      <c r="N14" s="81">
        <v>56.30000000000004</v>
      </c>
    </row>
    <row r="15" spans="1:14" s="9" customFormat="1" ht="16.5" customHeight="1" x14ac:dyDescent="0.2">
      <c r="A15" s="84">
        <v>10</v>
      </c>
      <c r="B15" s="68" t="s">
        <v>274</v>
      </c>
      <c r="C15" s="69" t="s">
        <v>268</v>
      </c>
      <c r="D15" s="55">
        <v>156</v>
      </c>
      <c r="E15" s="56">
        <v>0</v>
      </c>
      <c r="F15" s="55">
        <v>264</v>
      </c>
      <c r="G15" s="56">
        <v>0</v>
      </c>
      <c r="H15" s="57">
        <v>13.4</v>
      </c>
      <c r="I15" s="56">
        <v>16.470000000000006</v>
      </c>
      <c r="J15" s="55">
        <v>193</v>
      </c>
      <c r="K15" s="56">
        <v>8.1</v>
      </c>
      <c r="L15" s="57">
        <v>12.01</v>
      </c>
      <c r="M15" s="56">
        <v>0</v>
      </c>
      <c r="N15" s="81">
        <v>24.570000000000007</v>
      </c>
    </row>
    <row r="16" spans="1:14" s="9" customFormat="1" ht="16.5" customHeight="1" x14ac:dyDescent="0.2">
      <c r="A16" s="84">
        <v>11</v>
      </c>
      <c r="B16" s="68" t="s">
        <v>266</v>
      </c>
      <c r="C16" s="69" t="s">
        <v>265</v>
      </c>
      <c r="D16" s="55">
        <v>155</v>
      </c>
      <c r="E16" s="56">
        <v>0</v>
      </c>
      <c r="F16" s="55">
        <v>253</v>
      </c>
      <c r="G16" s="56">
        <v>0</v>
      </c>
      <c r="H16" s="57">
        <v>10.4</v>
      </c>
      <c r="I16" s="56">
        <v>0</v>
      </c>
      <c r="J16" s="55">
        <v>197</v>
      </c>
      <c r="K16" s="56">
        <v>11.700000000000001</v>
      </c>
      <c r="L16" s="57">
        <v>12.31</v>
      </c>
      <c r="M16" s="56">
        <v>0</v>
      </c>
      <c r="N16" s="81">
        <v>11.700000000000001</v>
      </c>
    </row>
    <row r="17" spans="1:14" s="9" customFormat="1" ht="16.5" customHeight="1" x14ac:dyDescent="0.2">
      <c r="A17" s="84">
        <v>12</v>
      </c>
      <c r="B17" s="68" t="s">
        <v>272</v>
      </c>
      <c r="C17" s="69" t="s">
        <v>268</v>
      </c>
      <c r="D17" s="55">
        <v>162</v>
      </c>
      <c r="E17" s="56">
        <v>0</v>
      </c>
      <c r="F17" s="55">
        <v>260</v>
      </c>
      <c r="G17" s="56">
        <v>0</v>
      </c>
      <c r="H17" s="57">
        <v>8.4</v>
      </c>
      <c r="I17" s="56">
        <v>0</v>
      </c>
      <c r="J17" s="55">
        <v>184</v>
      </c>
      <c r="K17" s="56">
        <v>0</v>
      </c>
      <c r="L17" s="57">
        <v>13.36</v>
      </c>
      <c r="M17" s="56">
        <v>0</v>
      </c>
      <c r="N17" s="81">
        <v>0</v>
      </c>
    </row>
    <row r="18" spans="1:14" s="9" customFormat="1" ht="16.5" customHeight="1" thickBot="1" x14ac:dyDescent="0.25">
      <c r="A18" s="95" t="s">
        <v>200</v>
      </c>
      <c r="B18" s="96"/>
      <c r="C18" s="97"/>
      <c r="D18" s="87">
        <f>AVERAGE(D6:D17)</f>
        <v>169</v>
      </c>
      <c r="E18" s="88">
        <f t="shared" ref="E18:N18" si="0">AVERAGE(E6:E17)</f>
        <v>12.950000000000003</v>
      </c>
      <c r="F18" s="87">
        <f t="shared" si="0"/>
        <v>280.83333333333331</v>
      </c>
      <c r="G18" s="88">
        <f t="shared" si="0"/>
        <v>26.362499999999997</v>
      </c>
      <c r="H18" s="89">
        <f t="shared" si="0"/>
        <v>13.800000000000002</v>
      </c>
      <c r="I18" s="88">
        <f t="shared" si="0"/>
        <v>20.231666666666669</v>
      </c>
      <c r="J18" s="87">
        <f t="shared" si="0"/>
        <v>217.08333333333334</v>
      </c>
      <c r="K18" s="88">
        <f t="shared" si="0"/>
        <v>29.775000000000002</v>
      </c>
      <c r="L18" s="89">
        <f t="shared" si="0"/>
        <v>11.807499999999999</v>
      </c>
      <c r="M18" s="88">
        <f t="shared" si="0"/>
        <v>11.066666666666677</v>
      </c>
      <c r="N18" s="90">
        <f t="shared" si="0"/>
        <v>100.38583333333332</v>
      </c>
    </row>
  </sheetData>
  <mergeCells count="4">
    <mergeCell ref="C1:N1"/>
    <mergeCell ref="C2:N2"/>
    <mergeCell ref="A4:N4"/>
    <mergeCell ref="A18:C18"/>
  </mergeCells>
  <pageMargins left="0.27" right="0.24" top="0.39370078740157483" bottom="0.46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11" sqref="C11"/>
    </sheetView>
  </sheetViews>
  <sheetFormatPr defaultRowHeight="11.25" x14ac:dyDescent="0.2"/>
  <cols>
    <col min="1" max="1" width="3.7109375" style="1" bestFit="1" customWidth="1"/>
    <col min="2" max="2" width="17.85546875" style="29" bestFit="1" customWidth="1"/>
    <col min="3" max="3" width="12.28515625" style="29" bestFit="1" customWidth="1"/>
    <col min="4" max="7" width="5.85546875" style="1" customWidth="1"/>
    <col min="8" max="8" width="5.85546875" style="59" customWidth="1"/>
    <col min="9" max="11" width="5.85546875" style="1" customWidth="1"/>
    <col min="12" max="12" width="5.85546875" style="59" customWidth="1"/>
    <col min="13" max="13" width="5.85546875" style="1" customWidth="1"/>
    <col min="14" max="14" width="6.42578125" style="59" customWidth="1"/>
    <col min="15" max="44" width="5.7109375" style="1" customWidth="1"/>
    <col min="45" max="16384" width="9.140625" style="1"/>
  </cols>
  <sheetData>
    <row r="1" spans="1:14" s="30" customFormat="1" ht="30.75" x14ac:dyDescent="0.55000000000000004">
      <c r="C1" s="91" t="s">
        <v>36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30" customFormat="1" ht="20.25" x14ac:dyDescent="0.35">
      <c r="C2" s="92" t="s">
        <v>37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30" customFormat="1" ht="6.75" customHeight="1" x14ac:dyDescent="0.35">
      <c r="C3" s="31"/>
    </row>
    <row r="4" spans="1:14" s="30" customFormat="1" ht="29.25" customHeight="1" thickBot="1" x14ac:dyDescent="0.3">
      <c r="A4" s="94" t="s">
        <v>208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63" customFormat="1" ht="23.25" thickBot="1" x14ac:dyDescent="0.25">
      <c r="A5" s="86" t="s">
        <v>199</v>
      </c>
      <c r="B5" s="64" t="s">
        <v>12</v>
      </c>
      <c r="C5" s="65" t="s">
        <v>14</v>
      </c>
      <c r="D5" s="60" t="s">
        <v>0</v>
      </c>
      <c r="E5" s="61" t="s">
        <v>54</v>
      </c>
      <c r="F5" s="60" t="s">
        <v>1</v>
      </c>
      <c r="G5" s="61" t="s">
        <v>54</v>
      </c>
      <c r="H5" s="62" t="s">
        <v>2</v>
      </c>
      <c r="I5" s="61" t="s">
        <v>54</v>
      </c>
      <c r="J5" s="60" t="s">
        <v>3</v>
      </c>
      <c r="K5" s="61" t="s">
        <v>54</v>
      </c>
      <c r="L5" s="62" t="s">
        <v>4</v>
      </c>
      <c r="M5" s="61" t="s">
        <v>54</v>
      </c>
      <c r="N5" s="79" t="s">
        <v>10</v>
      </c>
    </row>
    <row r="6" spans="1:14" s="9" customFormat="1" ht="16.5" customHeight="1" x14ac:dyDescent="0.2">
      <c r="A6" s="83">
        <v>1</v>
      </c>
      <c r="B6" s="66" t="s">
        <v>373</v>
      </c>
      <c r="C6" s="67" t="s">
        <v>370</v>
      </c>
      <c r="D6" s="53">
        <v>180</v>
      </c>
      <c r="E6" s="54">
        <v>55.5</v>
      </c>
      <c r="F6" s="53">
        <v>295</v>
      </c>
      <c r="G6" s="54">
        <v>54.150000000000006</v>
      </c>
      <c r="H6" s="58">
        <v>21.4</v>
      </c>
      <c r="I6" s="54">
        <v>65.27</v>
      </c>
      <c r="J6" s="53">
        <v>222</v>
      </c>
      <c r="K6" s="54">
        <v>34.200000000000003</v>
      </c>
      <c r="L6" s="58">
        <v>11.38</v>
      </c>
      <c r="M6" s="54">
        <v>17.429999999999996</v>
      </c>
      <c r="N6" s="80">
        <v>226.55</v>
      </c>
    </row>
    <row r="7" spans="1:14" s="9" customFormat="1" ht="16.5" customHeight="1" x14ac:dyDescent="0.2">
      <c r="A7" s="84">
        <v>2</v>
      </c>
      <c r="B7" s="68" t="s">
        <v>371</v>
      </c>
      <c r="C7" s="69" t="s">
        <v>370</v>
      </c>
      <c r="D7" s="55">
        <v>174</v>
      </c>
      <c r="E7" s="56">
        <v>22.200000000000003</v>
      </c>
      <c r="F7" s="55">
        <v>301</v>
      </c>
      <c r="G7" s="56">
        <v>71.25</v>
      </c>
      <c r="H7" s="57">
        <v>19</v>
      </c>
      <c r="I7" s="56">
        <v>50.63</v>
      </c>
      <c r="J7" s="55">
        <v>224</v>
      </c>
      <c r="K7" s="56">
        <v>36</v>
      </c>
      <c r="L7" s="57">
        <v>11.27</v>
      </c>
      <c r="M7" s="56">
        <v>21.995000000000047</v>
      </c>
      <c r="N7" s="81">
        <v>202.07500000000005</v>
      </c>
    </row>
    <row r="8" spans="1:14" s="9" customFormat="1" ht="16.5" customHeight="1" x14ac:dyDescent="0.2">
      <c r="A8" s="84">
        <v>3</v>
      </c>
      <c r="B8" s="68" t="s">
        <v>379</v>
      </c>
      <c r="C8" s="69" t="s">
        <v>375</v>
      </c>
      <c r="D8" s="55">
        <v>177</v>
      </c>
      <c r="E8" s="56">
        <v>38.85</v>
      </c>
      <c r="F8" s="55">
        <v>297</v>
      </c>
      <c r="G8" s="56">
        <v>59.849999999999994</v>
      </c>
      <c r="H8" s="57">
        <v>15.9</v>
      </c>
      <c r="I8" s="56">
        <v>31.720000000000006</v>
      </c>
      <c r="J8" s="55">
        <v>207</v>
      </c>
      <c r="K8" s="56">
        <v>20.7</v>
      </c>
      <c r="L8" s="57">
        <v>11.8</v>
      </c>
      <c r="M8" s="56">
        <v>0</v>
      </c>
      <c r="N8" s="81">
        <v>151.11999999999998</v>
      </c>
    </row>
    <row r="9" spans="1:14" s="9" customFormat="1" ht="16.5" customHeight="1" x14ac:dyDescent="0.2">
      <c r="A9" s="84">
        <v>4</v>
      </c>
      <c r="B9" s="68" t="s">
        <v>378</v>
      </c>
      <c r="C9" s="69" t="s">
        <v>375</v>
      </c>
      <c r="D9" s="55">
        <v>182</v>
      </c>
      <c r="E9" s="56">
        <v>66.600000000000009</v>
      </c>
      <c r="F9" s="55">
        <v>290</v>
      </c>
      <c r="G9" s="56">
        <v>39.9</v>
      </c>
      <c r="H9" s="57">
        <v>13</v>
      </c>
      <c r="I9" s="56">
        <v>14.030000000000003</v>
      </c>
      <c r="J9" s="55">
        <v>185</v>
      </c>
      <c r="K9" s="56">
        <v>0.9</v>
      </c>
      <c r="L9" s="57">
        <v>13.45</v>
      </c>
      <c r="M9" s="56">
        <v>0</v>
      </c>
      <c r="N9" s="81">
        <v>121.43</v>
      </c>
    </row>
    <row r="10" spans="1:14" s="9" customFormat="1" ht="16.5" customHeight="1" x14ac:dyDescent="0.2">
      <c r="A10" s="84">
        <v>5</v>
      </c>
      <c r="B10" s="68" t="s">
        <v>374</v>
      </c>
      <c r="C10" s="69" t="s">
        <v>370</v>
      </c>
      <c r="D10" s="55">
        <v>178</v>
      </c>
      <c r="E10" s="56">
        <v>44.400000000000006</v>
      </c>
      <c r="F10" s="55">
        <v>286</v>
      </c>
      <c r="G10" s="56">
        <v>28.5</v>
      </c>
      <c r="H10" s="57">
        <v>13.3</v>
      </c>
      <c r="I10" s="56">
        <v>15.860000000000008</v>
      </c>
      <c r="J10" s="55">
        <v>206</v>
      </c>
      <c r="K10" s="56">
        <v>19.8</v>
      </c>
      <c r="L10" s="57">
        <v>12.19</v>
      </c>
      <c r="M10" s="56">
        <v>0</v>
      </c>
      <c r="N10" s="81">
        <v>108.56000000000002</v>
      </c>
    </row>
    <row r="11" spans="1:14" s="9" customFormat="1" ht="16.5" customHeight="1" x14ac:dyDescent="0.2">
      <c r="A11" s="84">
        <v>6</v>
      </c>
      <c r="B11" s="68" t="s">
        <v>376</v>
      </c>
      <c r="C11" s="69" t="s">
        <v>375</v>
      </c>
      <c r="D11" s="55">
        <v>164</v>
      </c>
      <c r="E11" s="56">
        <v>0</v>
      </c>
      <c r="F11" s="55">
        <v>262</v>
      </c>
      <c r="G11" s="56">
        <v>0</v>
      </c>
      <c r="H11" s="57">
        <v>13.6</v>
      </c>
      <c r="I11" s="56">
        <v>17.690000000000001</v>
      </c>
      <c r="J11" s="55">
        <v>193</v>
      </c>
      <c r="K11" s="56">
        <v>8.1</v>
      </c>
      <c r="L11" s="57">
        <v>12.16</v>
      </c>
      <c r="M11" s="56">
        <v>0</v>
      </c>
      <c r="N11" s="81">
        <v>25.79</v>
      </c>
    </row>
    <row r="12" spans="1:14" s="9" customFormat="1" ht="16.5" customHeight="1" x14ac:dyDescent="0.2">
      <c r="A12" s="84">
        <v>7</v>
      </c>
      <c r="B12" s="68" t="s">
        <v>377</v>
      </c>
      <c r="C12" s="69" t="s">
        <v>375</v>
      </c>
      <c r="D12" s="55">
        <v>160</v>
      </c>
      <c r="E12" s="56">
        <v>0</v>
      </c>
      <c r="F12" s="55">
        <v>0</v>
      </c>
      <c r="G12" s="56">
        <v>0</v>
      </c>
      <c r="H12" s="57">
        <v>9.4</v>
      </c>
      <c r="I12" s="56">
        <v>0</v>
      </c>
      <c r="J12" s="55">
        <v>180</v>
      </c>
      <c r="K12" s="56">
        <v>0</v>
      </c>
      <c r="L12" s="57">
        <v>12.87</v>
      </c>
      <c r="M12" s="56">
        <v>0</v>
      </c>
      <c r="N12" s="81">
        <v>0</v>
      </c>
    </row>
    <row r="13" spans="1:14" s="9" customFormat="1" ht="16.5" customHeight="1" x14ac:dyDescent="0.2">
      <c r="A13" s="84">
        <v>8</v>
      </c>
      <c r="B13" s="68" t="s">
        <v>372</v>
      </c>
      <c r="C13" s="69" t="s">
        <v>370</v>
      </c>
      <c r="D13" s="55">
        <v>166</v>
      </c>
      <c r="E13" s="56">
        <v>0</v>
      </c>
      <c r="F13" s="55">
        <v>255</v>
      </c>
      <c r="G13" s="56">
        <v>0</v>
      </c>
      <c r="H13" s="57">
        <v>10.199999999999999</v>
      </c>
      <c r="I13" s="56">
        <v>0</v>
      </c>
      <c r="J13" s="55">
        <v>170</v>
      </c>
      <c r="K13" s="56">
        <v>0</v>
      </c>
      <c r="L13" s="57">
        <v>13.03</v>
      </c>
      <c r="M13" s="56">
        <v>0</v>
      </c>
      <c r="N13" s="81">
        <v>0</v>
      </c>
    </row>
    <row r="14" spans="1:14" s="9" customFormat="1" ht="16.5" customHeight="1" x14ac:dyDescent="0.2">
      <c r="A14" s="84">
        <v>9</v>
      </c>
      <c r="B14" s="68"/>
      <c r="C14" s="69"/>
      <c r="D14" s="55"/>
      <c r="E14" s="56"/>
      <c r="F14" s="55"/>
      <c r="G14" s="56"/>
      <c r="H14" s="57"/>
      <c r="I14" s="56"/>
      <c r="J14" s="55"/>
      <c r="K14" s="56"/>
      <c r="L14" s="57"/>
      <c r="M14" s="56"/>
      <c r="N14" s="81"/>
    </row>
    <row r="15" spans="1:14" s="9" customFormat="1" ht="16.5" customHeight="1" x14ac:dyDescent="0.2">
      <c r="A15" s="84">
        <v>10</v>
      </c>
      <c r="B15" s="68"/>
      <c r="C15" s="69"/>
      <c r="D15" s="55"/>
      <c r="E15" s="56"/>
      <c r="F15" s="55"/>
      <c r="G15" s="56"/>
      <c r="H15" s="57"/>
      <c r="I15" s="56"/>
      <c r="J15" s="55"/>
      <c r="K15" s="56"/>
      <c r="L15" s="57"/>
      <c r="M15" s="56"/>
      <c r="N15" s="81"/>
    </row>
    <row r="16" spans="1:14" s="9" customFormat="1" ht="16.5" customHeight="1" x14ac:dyDescent="0.2">
      <c r="A16" s="84">
        <v>11</v>
      </c>
      <c r="B16" s="68"/>
      <c r="C16" s="69"/>
      <c r="D16" s="55"/>
      <c r="E16" s="56"/>
      <c r="F16" s="55"/>
      <c r="G16" s="56"/>
      <c r="H16" s="57"/>
      <c r="I16" s="56"/>
      <c r="J16" s="55"/>
      <c r="K16" s="56"/>
      <c r="L16" s="57"/>
      <c r="M16" s="56"/>
      <c r="N16" s="81"/>
    </row>
    <row r="17" spans="1:14" s="9" customFormat="1" ht="16.5" customHeight="1" x14ac:dyDescent="0.2">
      <c r="A17" s="84">
        <v>12</v>
      </c>
      <c r="B17" s="68"/>
      <c r="C17" s="69"/>
      <c r="D17" s="55"/>
      <c r="E17" s="56"/>
      <c r="F17" s="55"/>
      <c r="G17" s="56"/>
      <c r="H17" s="57"/>
      <c r="I17" s="56"/>
      <c r="J17" s="55"/>
      <c r="K17" s="56"/>
      <c r="L17" s="57"/>
      <c r="M17" s="56"/>
      <c r="N17" s="81"/>
    </row>
    <row r="18" spans="1:14" s="9" customFormat="1" ht="16.5" customHeight="1" thickBot="1" x14ac:dyDescent="0.25">
      <c r="A18" s="95" t="s">
        <v>200</v>
      </c>
      <c r="B18" s="96"/>
      <c r="C18" s="97"/>
      <c r="D18" s="87">
        <f>AVERAGE(D6:D17)</f>
        <v>172.625</v>
      </c>
      <c r="E18" s="88">
        <f t="shared" ref="E18:N18" si="0">AVERAGE(E6:E17)</f>
        <v>28.443750000000005</v>
      </c>
      <c r="F18" s="87">
        <f t="shared" si="0"/>
        <v>248.25</v>
      </c>
      <c r="G18" s="88">
        <f t="shared" si="0"/>
        <v>31.706250000000001</v>
      </c>
      <c r="H18" s="89">
        <f t="shared" si="0"/>
        <v>14.475</v>
      </c>
      <c r="I18" s="88">
        <f t="shared" si="0"/>
        <v>24.400000000000002</v>
      </c>
      <c r="J18" s="87">
        <f t="shared" si="0"/>
        <v>198.375</v>
      </c>
      <c r="K18" s="88">
        <f t="shared" si="0"/>
        <v>14.9625</v>
      </c>
      <c r="L18" s="89">
        <f t="shared" si="0"/>
        <v>12.268750000000001</v>
      </c>
      <c r="M18" s="88">
        <f t="shared" si="0"/>
        <v>4.928125000000005</v>
      </c>
      <c r="N18" s="90">
        <f t="shared" si="0"/>
        <v>104.440625</v>
      </c>
    </row>
  </sheetData>
  <mergeCells count="4">
    <mergeCell ref="C1:N1"/>
    <mergeCell ref="C2:N2"/>
    <mergeCell ref="A4:N4"/>
    <mergeCell ref="A18:C18"/>
  </mergeCells>
  <pageMargins left="0.27" right="0.24" top="0.39370078740157483" bottom="0.46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11" sqref="C11"/>
    </sheetView>
  </sheetViews>
  <sheetFormatPr defaultRowHeight="11.25" x14ac:dyDescent="0.2"/>
  <cols>
    <col min="1" max="1" width="3.7109375" style="1" bestFit="1" customWidth="1"/>
    <col min="2" max="2" width="17.85546875" style="29" bestFit="1" customWidth="1"/>
    <col min="3" max="3" width="12.28515625" style="29" bestFit="1" customWidth="1"/>
    <col min="4" max="7" width="5.85546875" style="1" customWidth="1"/>
    <col min="8" max="8" width="5.85546875" style="59" customWidth="1"/>
    <col min="9" max="11" width="5.85546875" style="1" customWidth="1"/>
    <col min="12" max="12" width="5.85546875" style="59" customWidth="1"/>
    <col min="13" max="13" width="5.85546875" style="1" customWidth="1"/>
    <col min="14" max="14" width="6.42578125" style="59" customWidth="1"/>
    <col min="15" max="44" width="5.7109375" style="1" customWidth="1"/>
    <col min="45" max="16384" width="9.140625" style="1"/>
  </cols>
  <sheetData>
    <row r="1" spans="1:14" s="30" customFormat="1" ht="30.75" x14ac:dyDescent="0.55000000000000004">
      <c r="C1" s="91" t="s">
        <v>36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30" customFormat="1" ht="20.25" x14ac:dyDescent="0.35">
      <c r="C2" s="92" t="s">
        <v>37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30" customFormat="1" ht="6.75" customHeight="1" x14ac:dyDescent="0.35">
      <c r="C3" s="31"/>
    </row>
    <row r="4" spans="1:14" s="30" customFormat="1" ht="29.25" customHeight="1" thickBot="1" x14ac:dyDescent="0.3">
      <c r="A4" s="94" t="s">
        <v>201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63" customFormat="1" ht="23.25" thickBot="1" x14ac:dyDescent="0.25">
      <c r="A5" s="86" t="s">
        <v>199</v>
      </c>
      <c r="B5" s="64" t="s">
        <v>12</v>
      </c>
      <c r="C5" s="65" t="s">
        <v>14</v>
      </c>
      <c r="D5" s="60" t="s">
        <v>0</v>
      </c>
      <c r="E5" s="61" t="s">
        <v>54</v>
      </c>
      <c r="F5" s="60" t="s">
        <v>1</v>
      </c>
      <c r="G5" s="61" t="s">
        <v>54</v>
      </c>
      <c r="H5" s="62" t="s">
        <v>2</v>
      </c>
      <c r="I5" s="61" t="s">
        <v>54</v>
      </c>
      <c r="J5" s="60" t="s">
        <v>3</v>
      </c>
      <c r="K5" s="61" t="s">
        <v>54</v>
      </c>
      <c r="L5" s="62" t="s">
        <v>4</v>
      </c>
      <c r="M5" s="61" t="s">
        <v>54</v>
      </c>
      <c r="N5" s="79" t="s">
        <v>10</v>
      </c>
    </row>
    <row r="6" spans="1:14" s="9" customFormat="1" ht="16.5" customHeight="1" x14ac:dyDescent="0.2">
      <c r="A6" s="83">
        <v>1</v>
      </c>
      <c r="B6" s="66" t="s">
        <v>296</v>
      </c>
      <c r="C6" s="67" t="s">
        <v>295</v>
      </c>
      <c r="D6" s="53">
        <v>184</v>
      </c>
      <c r="E6" s="54">
        <v>77.7</v>
      </c>
      <c r="F6" s="53">
        <v>323</v>
      </c>
      <c r="G6" s="54">
        <v>133.94999999999999</v>
      </c>
      <c r="H6" s="58">
        <v>21.9</v>
      </c>
      <c r="I6" s="54">
        <v>68.319999999999993</v>
      </c>
      <c r="J6" s="53">
        <v>250</v>
      </c>
      <c r="K6" s="54">
        <v>59.4</v>
      </c>
      <c r="L6" s="58">
        <v>10.62</v>
      </c>
      <c r="M6" s="54">
        <v>48.970000000000063</v>
      </c>
      <c r="N6" s="80">
        <v>388.34000000000003</v>
      </c>
    </row>
    <row r="7" spans="1:14" s="9" customFormat="1" ht="16.5" customHeight="1" x14ac:dyDescent="0.2">
      <c r="A7" s="84">
        <v>2</v>
      </c>
      <c r="B7" s="68" t="s">
        <v>308</v>
      </c>
      <c r="C7" s="69" t="s">
        <v>301</v>
      </c>
      <c r="D7" s="55">
        <v>187</v>
      </c>
      <c r="E7" s="56">
        <v>94.350000000000009</v>
      </c>
      <c r="F7" s="55">
        <v>322</v>
      </c>
      <c r="G7" s="56">
        <v>131.1</v>
      </c>
      <c r="H7" s="57">
        <v>22.1</v>
      </c>
      <c r="I7" s="56">
        <v>69.540000000000006</v>
      </c>
      <c r="J7" s="55">
        <v>242</v>
      </c>
      <c r="K7" s="56">
        <v>52.2</v>
      </c>
      <c r="L7" s="57">
        <v>11.26</v>
      </c>
      <c r="M7" s="56">
        <v>22.410000000000039</v>
      </c>
      <c r="N7" s="81">
        <v>369.6</v>
      </c>
    </row>
    <row r="8" spans="1:14" s="9" customFormat="1" ht="16.5" customHeight="1" x14ac:dyDescent="0.2">
      <c r="A8" s="84">
        <v>3</v>
      </c>
      <c r="B8" s="68" t="s">
        <v>305</v>
      </c>
      <c r="C8" s="69" t="s">
        <v>301</v>
      </c>
      <c r="D8" s="55">
        <v>188</v>
      </c>
      <c r="E8" s="56">
        <v>99.9</v>
      </c>
      <c r="F8" s="55">
        <v>318</v>
      </c>
      <c r="G8" s="56">
        <v>119.69999999999999</v>
      </c>
      <c r="H8" s="57">
        <v>15.8</v>
      </c>
      <c r="I8" s="56">
        <v>31.110000000000007</v>
      </c>
      <c r="J8" s="55">
        <v>263</v>
      </c>
      <c r="K8" s="56">
        <v>71.100000000000009</v>
      </c>
      <c r="L8" s="57">
        <v>11.25</v>
      </c>
      <c r="M8" s="56">
        <v>22.825000000000031</v>
      </c>
      <c r="N8" s="81">
        <v>344.63500000000005</v>
      </c>
    </row>
    <row r="9" spans="1:14" s="9" customFormat="1" ht="16.5" customHeight="1" x14ac:dyDescent="0.2">
      <c r="A9" s="84">
        <v>4</v>
      </c>
      <c r="B9" s="68" t="s">
        <v>307</v>
      </c>
      <c r="C9" s="69" t="s">
        <v>301</v>
      </c>
      <c r="D9" s="55">
        <v>190</v>
      </c>
      <c r="E9" s="56">
        <v>111</v>
      </c>
      <c r="F9" s="55">
        <v>320</v>
      </c>
      <c r="G9" s="56">
        <v>125.39999999999999</v>
      </c>
      <c r="H9" s="57">
        <v>18.2</v>
      </c>
      <c r="I9" s="56">
        <v>45.75</v>
      </c>
      <c r="J9" s="55">
        <v>224</v>
      </c>
      <c r="K9" s="56">
        <v>36</v>
      </c>
      <c r="L9" s="57">
        <v>11.83</v>
      </c>
      <c r="M9" s="56">
        <v>0</v>
      </c>
      <c r="N9" s="81">
        <v>318.14999999999998</v>
      </c>
    </row>
    <row r="10" spans="1:14" s="9" customFormat="1" ht="16.5" customHeight="1" x14ac:dyDescent="0.2">
      <c r="A10" s="84">
        <v>5</v>
      </c>
      <c r="B10" s="68" t="s">
        <v>303</v>
      </c>
      <c r="C10" s="69" t="s">
        <v>301</v>
      </c>
      <c r="D10" s="55">
        <v>189</v>
      </c>
      <c r="E10" s="56">
        <v>105.44999999999999</v>
      </c>
      <c r="F10" s="55">
        <v>312</v>
      </c>
      <c r="G10" s="56">
        <v>102.6</v>
      </c>
      <c r="H10" s="57">
        <v>17.5</v>
      </c>
      <c r="I10" s="56">
        <v>41.480000000000004</v>
      </c>
      <c r="J10" s="55">
        <v>230</v>
      </c>
      <c r="K10" s="56">
        <v>41.4</v>
      </c>
      <c r="L10" s="57">
        <v>11.94</v>
      </c>
      <c r="M10" s="56">
        <v>0</v>
      </c>
      <c r="N10" s="81">
        <v>290.92999999999995</v>
      </c>
    </row>
    <row r="11" spans="1:14" s="9" customFormat="1" ht="16.5" customHeight="1" x14ac:dyDescent="0.2">
      <c r="A11" s="84">
        <v>6</v>
      </c>
      <c r="B11" s="68" t="s">
        <v>298</v>
      </c>
      <c r="C11" s="69" t="s">
        <v>297</v>
      </c>
      <c r="D11" s="55">
        <v>185</v>
      </c>
      <c r="E11" s="56">
        <v>83.25</v>
      </c>
      <c r="F11" s="55">
        <v>318</v>
      </c>
      <c r="G11" s="56">
        <v>119.69999999999999</v>
      </c>
      <c r="H11" s="57">
        <v>13.9</v>
      </c>
      <c r="I11" s="56">
        <v>19.520000000000007</v>
      </c>
      <c r="J11" s="55">
        <v>238</v>
      </c>
      <c r="K11" s="56">
        <v>48.6</v>
      </c>
      <c r="L11" s="57">
        <v>11.93</v>
      </c>
      <c r="M11" s="56">
        <v>0</v>
      </c>
      <c r="N11" s="81">
        <v>271.07</v>
      </c>
    </row>
    <row r="12" spans="1:14" s="9" customFormat="1" ht="16.5" customHeight="1" x14ac:dyDescent="0.2">
      <c r="A12" s="84">
        <v>7</v>
      </c>
      <c r="B12" s="68" t="s">
        <v>304</v>
      </c>
      <c r="C12" s="69" t="s">
        <v>301</v>
      </c>
      <c r="D12" s="55">
        <v>186</v>
      </c>
      <c r="E12" s="56">
        <v>88.800000000000011</v>
      </c>
      <c r="F12" s="55">
        <v>313</v>
      </c>
      <c r="G12" s="56">
        <v>105.44999999999999</v>
      </c>
      <c r="H12" s="57">
        <v>15.8</v>
      </c>
      <c r="I12" s="56">
        <v>31.110000000000007</v>
      </c>
      <c r="J12" s="55">
        <v>231</v>
      </c>
      <c r="K12" s="56">
        <v>42.300000000000004</v>
      </c>
      <c r="L12" s="57">
        <v>11.72</v>
      </c>
      <c r="M12" s="56">
        <v>3.3200000000000029</v>
      </c>
      <c r="N12" s="81">
        <v>270.98</v>
      </c>
    </row>
    <row r="13" spans="1:14" s="9" customFormat="1" ht="16.5" customHeight="1" x14ac:dyDescent="0.2">
      <c r="A13" s="84">
        <v>8</v>
      </c>
      <c r="B13" s="68" t="s">
        <v>306</v>
      </c>
      <c r="C13" s="69" t="s">
        <v>301</v>
      </c>
      <c r="D13" s="55">
        <v>183</v>
      </c>
      <c r="E13" s="56">
        <v>72.150000000000006</v>
      </c>
      <c r="F13" s="55">
        <v>298</v>
      </c>
      <c r="G13" s="56">
        <v>62.699999999999996</v>
      </c>
      <c r="H13" s="57">
        <v>19.899999999999999</v>
      </c>
      <c r="I13" s="56">
        <v>56.11999999999999</v>
      </c>
      <c r="J13" s="55">
        <v>236</v>
      </c>
      <c r="K13" s="56">
        <v>46.800000000000004</v>
      </c>
      <c r="L13" s="57">
        <v>11.23</v>
      </c>
      <c r="M13" s="56">
        <v>23.655000000000012</v>
      </c>
      <c r="N13" s="81">
        <v>261.42500000000001</v>
      </c>
    </row>
    <row r="14" spans="1:14" s="9" customFormat="1" ht="16.5" customHeight="1" x14ac:dyDescent="0.2">
      <c r="A14" s="84">
        <v>9</v>
      </c>
      <c r="B14" s="68" t="s">
        <v>294</v>
      </c>
      <c r="C14" s="69" t="s">
        <v>293</v>
      </c>
      <c r="D14" s="55">
        <v>183</v>
      </c>
      <c r="E14" s="56">
        <v>72.150000000000006</v>
      </c>
      <c r="F14" s="55">
        <v>309</v>
      </c>
      <c r="G14" s="56">
        <v>94.05</v>
      </c>
      <c r="H14" s="57">
        <v>14.6</v>
      </c>
      <c r="I14" s="56">
        <v>23.79</v>
      </c>
      <c r="J14" s="55">
        <v>226</v>
      </c>
      <c r="K14" s="56">
        <v>37.800000000000004</v>
      </c>
      <c r="L14" s="57">
        <v>11.88</v>
      </c>
      <c r="M14" s="56">
        <v>0</v>
      </c>
      <c r="N14" s="81">
        <v>227.79</v>
      </c>
    </row>
    <row r="15" spans="1:14" s="9" customFormat="1" ht="16.5" customHeight="1" x14ac:dyDescent="0.2">
      <c r="A15" s="84">
        <v>10</v>
      </c>
      <c r="B15" s="68" t="s">
        <v>309</v>
      </c>
      <c r="C15" s="69" t="s">
        <v>301</v>
      </c>
      <c r="D15" s="55">
        <v>172</v>
      </c>
      <c r="E15" s="56">
        <v>11.100000000000001</v>
      </c>
      <c r="F15" s="55">
        <v>293</v>
      </c>
      <c r="G15" s="56">
        <v>48.449999999999996</v>
      </c>
      <c r="H15" s="57">
        <v>14.8</v>
      </c>
      <c r="I15" s="56">
        <v>25.010000000000009</v>
      </c>
      <c r="J15" s="55">
        <v>257</v>
      </c>
      <c r="K15" s="56">
        <v>65.7</v>
      </c>
      <c r="L15" s="57">
        <v>11.14</v>
      </c>
      <c r="M15" s="56">
        <v>27.390000000000008</v>
      </c>
      <c r="N15" s="81">
        <v>177.65</v>
      </c>
    </row>
    <row r="16" spans="1:14" s="9" customFormat="1" ht="16.5" customHeight="1" x14ac:dyDescent="0.2">
      <c r="A16" s="84">
        <v>11</v>
      </c>
      <c r="B16" s="68" t="s">
        <v>302</v>
      </c>
      <c r="C16" s="69" t="s">
        <v>301</v>
      </c>
      <c r="D16" s="55">
        <v>178</v>
      </c>
      <c r="E16" s="56">
        <v>44.400000000000006</v>
      </c>
      <c r="F16" s="55">
        <v>295</v>
      </c>
      <c r="G16" s="56">
        <v>54.150000000000006</v>
      </c>
      <c r="H16" s="57">
        <v>16.600000000000001</v>
      </c>
      <c r="I16" s="56">
        <v>35.990000000000009</v>
      </c>
      <c r="J16" s="55">
        <v>209</v>
      </c>
      <c r="K16" s="56">
        <v>22.5</v>
      </c>
      <c r="L16" s="57">
        <v>11.48</v>
      </c>
      <c r="M16" s="56">
        <v>13.280000000000012</v>
      </c>
      <c r="N16" s="81">
        <v>170.32000000000002</v>
      </c>
    </row>
    <row r="17" spans="1:14" s="9" customFormat="1" ht="16.5" customHeight="1" x14ac:dyDescent="0.2">
      <c r="A17" s="84">
        <v>12</v>
      </c>
      <c r="B17" s="68" t="s">
        <v>300</v>
      </c>
      <c r="C17" s="69" t="s">
        <v>299</v>
      </c>
      <c r="D17" s="55">
        <v>174</v>
      </c>
      <c r="E17" s="56">
        <v>22.200000000000003</v>
      </c>
      <c r="F17" s="55">
        <v>290</v>
      </c>
      <c r="G17" s="56">
        <v>39.9</v>
      </c>
      <c r="H17" s="57">
        <v>15.85</v>
      </c>
      <c r="I17" s="56">
        <v>31.414999999999999</v>
      </c>
      <c r="J17" s="55">
        <v>213</v>
      </c>
      <c r="K17" s="56">
        <v>26.1</v>
      </c>
      <c r="L17" s="57">
        <v>11.58</v>
      </c>
      <c r="M17" s="56">
        <v>9.1300000000000274</v>
      </c>
      <c r="N17" s="81">
        <v>128.74500000000003</v>
      </c>
    </row>
    <row r="18" spans="1:14" s="9" customFormat="1" ht="16.5" customHeight="1" thickBot="1" x14ac:dyDescent="0.25">
      <c r="A18" s="95" t="s">
        <v>200</v>
      </c>
      <c r="B18" s="96"/>
      <c r="C18" s="97"/>
      <c r="D18" s="87">
        <f>AVERAGE(D6:D17)</f>
        <v>183.25</v>
      </c>
      <c r="E18" s="88">
        <f t="shared" ref="E18:N18" si="0">AVERAGE(E6:E17)</f>
        <v>73.537500000000009</v>
      </c>
      <c r="F18" s="87">
        <f t="shared" si="0"/>
        <v>309.25</v>
      </c>
      <c r="G18" s="88">
        <f t="shared" si="0"/>
        <v>94.762500000000003</v>
      </c>
      <c r="H18" s="89">
        <f t="shared" si="0"/>
        <v>17.245833333333334</v>
      </c>
      <c r="I18" s="88">
        <f t="shared" si="0"/>
        <v>39.929583333333341</v>
      </c>
      <c r="J18" s="87">
        <f t="shared" si="0"/>
        <v>234.91666666666666</v>
      </c>
      <c r="K18" s="88">
        <f t="shared" si="0"/>
        <v>45.824999999999996</v>
      </c>
      <c r="L18" s="89">
        <f t="shared" si="0"/>
        <v>11.488333333333332</v>
      </c>
      <c r="M18" s="88">
        <f t="shared" si="0"/>
        <v>14.248333333333349</v>
      </c>
      <c r="N18" s="90">
        <f t="shared" si="0"/>
        <v>268.3029166666667</v>
      </c>
    </row>
  </sheetData>
  <mergeCells count="4">
    <mergeCell ref="C1:N1"/>
    <mergeCell ref="C2:N2"/>
    <mergeCell ref="A4:N4"/>
    <mergeCell ref="A18:C18"/>
  </mergeCells>
  <pageMargins left="0.27" right="0.24" top="0.39370078740157483" bottom="0.46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11" sqref="C11"/>
    </sheetView>
  </sheetViews>
  <sheetFormatPr defaultRowHeight="11.25" x14ac:dyDescent="0.2"/>
  <cols>
    <col min="1" max="1" width="3.7109375" style="1" bestFit="1" customWidth="1"/>
    <col min="2" max="2" width="17.85546875" style="29" bestFit="1" customWidth="1"/>
    <col min="3" max="3" width="12.28515625" style="29" bestFit="1" customWidth="1"/>
    <col min="4" max="7" width="5.85546875" style="1" customWidth="1"/>
    <col min="8" max="8" width="5.85546875" style="59" customWidth="1"/>
    <col min="9" max="11" width="5.85546875" style="1" customWidth="1"/>
    <col min="12" max="12" width="5.85546875" style="59" customWidth="1"/>
    <col min="13" max="13" width="5.85546875" style="1" customWidth="1"/>
    <col min="14" max="14" width="6.42578125" style="59" customWidth="1"/>
    <col min="15" max="44" width="5.7109375" style="1" customWidth="1"/>
    <col min="45" max="16384" width="9.140625" style="1"/>
  </cols>
  <sheetData>
    <row r="1" spans="1:14" s="30" customFormat="1" ht="30.75" x14ac:dyDescent="0.55000000000000004">
      <c r="C1" s="91" t="s">
        <v>36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30" customFormat="1" ht="20.25" x14ac:dyDescent="0.35">
      <c r="C2" s="92" t="s">
        <v>37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30" customFormat="1" ht="6.75" customHeight="1" x14ac:dyDescent="0.35">
      <c r="C3" s="31"/>
    </row>
    <row r="4" spans="1:14" s="30" customFormat="1" ht="29.25" customHeight="1" thickBot="1" x14ac:dyDescent="0.3">
      <c r="A4" s="94" t="s">
        <v>209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63" customFormat="1" ht="23.25" thickBot="1" x14ac:dyDescent="0.25">
      <c r="A5" s="86" t="s">
        <v>199</v>
      </c>
      <c r="B5" s="64" t="s">
        <v>12</v>
      </c>
      <c r="C5" s="65" t="s">
        <v>14</v>
      </c>
      <c r="D5" s="60" t="s">
        <v>0</v>
      </c>
      <c r="E5" s="61" t="s">
        <v>54</v>
      </c>
      <c r="F5" s="60" t="s">
        <v>1</v>
      </c>
      <c r="G5" s="61" t="s">
        <v>54</v>
      </c>
      <c r="H5" s="62" t="s">
        <v>2</v>
      </c>
      <c r="I5" s="61" t="s">
        <v>54</v>
      </c>
      <c r="J5" s="60" t="s">
        <v>3</v>
      </c>
      <c r="K5" s="61" t="s">
        <v>54</v>
      </c>
      <c r="L5" s="62" t="s">
        <v>4</v>
      </c>
      <c r="M5" s="61" t="s">
        <v>54</v>
      </c>
      <c r="N5" s="79" t="s">
        <v>10</v>
      </c>
    </row>
    <row r="6" spans="1:14" s="9" customFormat="1" ht="16.5" customHeight="1" x14ac:dyDescent="0.2">
      <c r="A6" s="83">
        <v>1</v>
      </c>
      <c r="B6" s="66" t="s">
        <v>348</v>
      </c>
      <c r="C6" s="67" t="s">
        <v>345</v>
      </c>
      <c r="D6" s="53">
        <v>196</v>
      </c>
      <c r="E6" s="54">
        <v>144.30000000000001</v>
      </c>
      <c r="F6" s="53">
        <v>322</v>
      </c>
      <c r="G6" s="54">
        <v>131.1</v>
      </c>
      <c r="H6" s="58">
        <v>19</v>
      </c>
      <c r="I6" s="54">
        <v>50.63</v>
      </c>
      <c r="J6" s="53">
        <v>230</v>
      </c>
      <c r="K6" s="54">
        <v>41.4</v>
      </c>
      <c r="L6" s="58">
        <v>10.86</v>
      </c>
      <c r="M6" s="54">
        <v>39.010000000000055</v>
      </c>
      <c r="N6" s="80">
        <v>406.44</v>
      </c>
    </row>
    <row r="7" spans="1:14" s="9" customFormat="1" ht="16.5" customHeight="1" x14ac:dyDescent="0.2">
      <c r="A7" s="84">
        <v>2</v>
      </c>
      <c r="B7" s="68" t="s">
        <v>352</v>
      </c>
      <c r="C7" s="69" t="s">
        <v>345</v>
      </c>
      <c r="D7" s="55">
        <v>188</v>
      </c>
      <c r="E7" s="56">
        <v>99.9</v>
      </c>
      <c r="F7" s="55">
        <v>300</v>
      </c>
      <c r="G7" s="56">
        <v>68.399999999999991</v>
      </c>
      <c r="H7" s="57">
        <v>21.3</v>
      </c>
      <c r="I7" s="56">
        <v>64.660000000000011</v>
      </c>
      <c r="J7" s="55">
        <v>221</v>
      </c>
      <c r="K7" s="56">
        <v>33.300000000000004</v>
      </c>
      <c r="L7" s="57">
        <v>10.93</v>
      </c>
      <c r="M7" s="56">
        <v>36.10500000000004</v>
      </c>
      <c r="N7" s="81">
        <v>302.36500000000007</v>
      </c>
    </row>
    <row r="8" spans="1:14" s="9" customFormat="1" ht="16.5" customHeight="1" x14ac:dyDescent="0.2">
      <c r="A8" s="84">
        <v>3</v>
      </c>
      <c r="B8" s="68" t="s">
        <v>344</v>
      </c>
      <c r="C8" s="69" t="s">
        <v>340</v>
      </c>
      <c r="D8" s="55">
        <v>179</v>
      </c>
      <c r="E8" s="56">
        <v>49.95</v>
      </c>
      <c r="F8" s="55">
        <v>290</v>
      </c>
      <c r="G8" s="56">
        <v>39.9</v>
      </c>
      <c r="H8" s="57">
        <v>19.2</v>
      </c>
      <c r="I8" s="56">
        <v>51.849999999999994</v>
      </c>
      <c r="J8" s="55">
        <v>220</v>
      </c>
      <c r="K8" s="56">
        <v>32.4</v>
      </c>
      <c r="L8" s="57">
        <v>10.76</v>
      </c>
      <c r="M8" s="56">
        <v>43.160000000000039</v>
      </c>
      <c r="N8" s="81">
        <v>217.26000000000005</v>
      </c>
    </row>
    <row r="9" spans="1:14" s="9" customFormat="1" ht="16.5" customHeight="1" x14ac:dyDescent="0.2">
      <c r="A9" s="84">
        <v>4</v>
      </c>
      <c r="B9" s="68" t="s">
        <v>351</v>
      </c>
      <c r="C9" s="69" t="s">
        <v>345</v>
      </c>
      <c r="D9" s="55">
        <v>178</v>
      </c>
      <c r="E9" s="56">
        <v>44.400000000000006</v>
      </c>
      <c r="F9" s="55">
        <v>290</v>
      </c>
      <c r="G9" s="56">
        <v>39.9</v>
      </c>
      <c r="H9" s="57">
        <v>16</v>
      </c>
      <c r="I9" s="56">
        <v>32.330000000000005</v>
      </c>
      <c r="J9" s="55">
        <v>238</v>
      </c>
      <c r="K9" s="56">
        <v>48.6</v>
      </c>
      <c r="L9" s="57">
        <v>10.64</v>
      </c>
      <c r="M9" s="56">
        <v>48.140000000000008</v>
      </c>
      <c r="N9" s="81">
        <v>213.37000000000003</v>
      </c>
    </row>
    <row r="10" spans="1:14" s="9" customFormat="1" ht="16.5" customHeight="1" x14ac:dyDescent="0.2">
      <c r="A10" s="84">
        <v>5</v>
      </c>
      <c r="B10" s="68" t="s">
        <v>347</v>
      </c>
      <c r="C10" s="69" t="s">
        <v>345</v>
      </c>
      <c r="D10" s="55">
        <v>181</v>
      </c>
      <c r="E10" s="56">
        <v>61.050000000000004</v>
      </c>
      <c r="F10" s="55">
        <v>287</v>
      </c>
      <c r="G10" s="56">
        <v>31.349999999999998</v>
      </c>
      <c r="H10" s="57">
        <v>15.4</v>
      </c>
      <c r="I10" s="56">
        <v>28.670000000000005</v>
      </c>
      <c r="J10" s="55">
        <v>221</v>
      </c>
      <c r="K10" s="56">
        <v>33.300000000000004</v>
      </c>
      <c r="L10" s="57">
        <v>11</v>
      </c>
      <c r="M10" s="56">
        <v>33.200000000000031</v>
      </c>
      <c r="N10" s="81">
        <v>187.57000000000005</v>
      </c>
    </row>
    <row r="11" spans="1:14" s="9" customFormat="1" ht="16.5" customHeight="1" x14ac:dyDescent="0.2">
      <c r="A11" s="84">
        <v>6</v>
      </c>
      <c r="B11" s="68" t="s">
        <v>353</v>
      </c>
      <c r="C11" s="69" t="s">
        <v>345</v>
      </c>
      <c r="D11" s="55">
        <v>176</v>
      </c>
      <c r="E11" s="56">
        <v>33.300000000000004</v>
      </c>
      <c r="F11" s="55">
        <v>283</v>
      </c>
      <c r="G11" s="56">
        <v>19.95</v>
      </c>
      <c r="H11" s="57">
        <v>15.8</v>
      </c>
      <c r="I11" s="56">
        <v>31.110000000000007</v>
      </c>
      <c r="J11" s="55">
        <v>219</v>
      </c>
      <c r="K11" s="56">
        <v>31.5</v>
      </c>
      <c r="L11" s="57">
        <v>10.67</v>
      </c>
      <c r="M11" s="56">
        <v>46.895000000000032</v>
      </c>
      <c r="N11" s="81">
        <v>162.75500000000005</v>
      </c>
    </row>
    <row r="12" spans="1:14" s="9" customFormat="1" ht="16.5" customHeight="1" x14ac:dyDescent="0.2">
      <c r="A12" s="84">
        <v>7</v>
      </c>
      <c r="B12" s="68" t="s">
        <v>349</v>
      </c>
      <c r="C12" s="69" t="s">
        <v>345</v>
      </c>
      <c r="D12" s="55">
        <v>180</v>
      </c>
      <c r="E12" s="56">
        <v>55.5</v>
      </c>
      <c r="F12" s="55">
        <v>284</v>
      </c>
      <c r="G12" s="56">
        <v>22.799999999999997</v>
      </c>
      <c r="H12" s="57">
        <v>17.8</v>
      </c>
      <c r="I12" s="56">
        <v>43.310000000000009</v>
      </c>
      <c r="J12" s="55">
        <v>209</v>
      </c>
      <c r="K12" s="56">
        <v>22.5</v>
      </c>
      <c r="L12" s="57">
        <v>11.8</v>
      </c>
      <c r="M12" s="56">
        <v>0</v>
      </c>
      <c r="N12" s="81">
        <v>144.11000000000001</v>
      </c>
    </row>
    <row r="13" spans="1:14" s="9" customFormat="1" ht="16.5" customHeight="1" x14ac:dyDescent="0.2">
      <c r="A13" s="84">
        <v>8</v>
      </c>
      <c r="B13" s="68" t="s">
        <v>343</v>
      </c>
      <c r="C13" s="69" t="s">
        <v>340</v>
      </c>
      <c r="D13" s="55">
        <v>174</v>
      </c>
      <c r="E13" s="56">
        <v>22.200000000000003</v>
      </c>
      <c r="F13" s="55">
        <v>284</v>
      </c>
      <c r="G13" s="56">
        <v>22.799999999999997</v>
      </c>
      <c r="H13" s="57">
        <v>16.3</v>
      </c>
      <c r="I13" s="56">
        <v>34.160000000000004</v>
      </c>
      <c r="J13" s="55">
        <v>222</v>
      </c>
      <c r="K13" s="56">
        <v>34.200000000000003</v>
      </c>
      <c r="L13" s="57">
        <v>11.32</v>
      </c>
      <c r="M13" s="56">
        <v>19.920000000000016</v>
      </c>
      <c r="N13" s="81">
        <v>133.28000000000003</v>
      </c>
    </row>
    <row r="14" spans="1:14" s="9" customFormat="1" ht="16.5" customHeight="1" x14ac:dyDescent="0.2">
      <c r="A14" s="84">
        <v>9</v>
      </c>
      <c r="B14" s="68" t="s">
        <v>341</v>
      </c>
      <c r="C14" s="69" t="s">
        <v>340</v>
      </c>
      <c r="D14" s="55">
        <v>169</v>
      </c>
      <c r="E14" s="56">
        <v>0</v>
      </c>
      <c r="F14" s="55">
        <v>278</v>
      </c>
      <c r="G14" s="56">
        <v>5.6999999999999993</v>
      </c>
      <c r="H14" s="57">
        <v>16</v>
      </c>
      <c r="I14" s="56">
        <v>32.330000000000005</v>
      </c>
      <c r="J14" s="55">
        <v>220</v>
      </c>
      <c r="K14" s="56">
        <v>32.4</v>
      </c>
      <c r="L14" s="57">
        <v>11.24</v>
      </c>
      <c r="M14" s="56">
        <v>23.24000000000002</v>
      </c>
      <c r="N14" s="81">
        <v>93.67000000000003</v>
      </c>
    </row>
    <row r="15" spans="1:14" s="9" customFormat="1" ht="16.5" customHeight="1" x14ac:dyDescent="0.2">
      <c r="A15" s="84">
        <v>10</v>
      </c>
      <c r="B15" s="68" t="s">
        <v>350</v>
      </c>
      <c r="C15" s="69" t="s">
        <v>345</v>
      </c>
      <c r="D15" s="55">
        <v>165</v>
      </c>
      <c r="E15" s="56">
        <v>0</v>
      </c>
      <c r="F15" s="55">
        <v>272</v>
      </c>
      <c r="G15" s="56">
        <v>0</v>
      </c>
      <c r="H15" s="57">
        <v>17.2</v>
      </c>
      <c r="I15" s="56">
        <v>39.65</v>
      </c>
      <c r="J15" s="55">
        <v>209</v>
      </c>
      <c r="K15" s="56">
        <v>22.5</v>
      </c>
      <c r="L15" s="57">
        <v>11.36</v>
      </c>
      <c r="M15" s="56">
        <v>18.260000000000055</v>
      </c>
      <c r="N15" s="81">
        <v>80.410000000000053</v>
      </c>
    </row>
    <row r="16" spans="1:14" s="9" customFormat="1" ht="16.5" customHeight="1" x14ac:dyDescent="0.2">
      <c r="A16" s="84">
        <v>11</v>
      </c>
      <c r="B16" s="68" t="s">
        <v>342</v>
      </c>
      <c r="C16" s="69" t="s">
        <v>340</v>
      </c>
      <c r="D16" s="55">
        <v>157</v>
      </c>
      <c r="E16" s="56">
        <v>0</v>
      </c>
      <c r="F16" s="55">
        <v>261</v>
      </c>
      <c r="G16" s="56">
        <v>0</v>
      </c>
      <c r="H16" s="57">
        <v>12.2</v>
      </c>
      <c r="I16" s="56">
        <v>9.1499999999999986</v>
      </c>
      <c r="J16" s="55">
        <v>205</v>
      </c>
      <c r="K16" s="56">
        <v>18.900000000000002</v>
      </c>
      <c r="L16" s="57">
        <v>11.08</v>
      </c>
      <c r="M16" s="56">
        <v>29.880000000000027</v>
      </c>
      <c r="N16" s="81">
        <v>57.930000000000028</v>
      </c>
    </row>
    <row r="17" spans="1:14" s="9" customFormat="1" ht="16.5" customHeight="1" x14ac:dyDescent="0.2">
      <c r="A17" s="84">
        <v>12</v>
      </c>
      <c r="B17" s="68" t="s">
        <v>346</v>
      </c>
      <c r="C17" s="69" t="s">
        <v>345</v>
      </c>
      <c r="D17" s="55">
        <v>166</v>
      </c>
      <c r="E17" s="56">
        <v>0</v>
      </c>
      <c r="F17" s="55">
        <v>267</v>
      </c>
      <c r="G17" s="56">
        <v>0</v>
      </c>
      <c r="H17" s="57">
        <v>10.199999999999999</v>
      </c>
      <c r="I17" s="56">
        <v>0</v>
      </c>
      <c r="J17" s="55">
        <v>204</v>
      </c>
      <c r="K17" s="56">
        <v>18</v>
      </c>
      <c r="L17" s="57">
        <v>11.99</v>
      </c>
      <c r="M17" s="56">
        <v>0</v>
      </c>
      <c r="N17" s="81">
        <v>18</v>
      </c>
    </row>
    <row r="18" spans="1:14" s="9" customFormat="1" ht="16.5" customHeight="1" thickBot="1" x14ac:dyDescent="0.25">
      <c r="A18" s="95" t="s">
        <v>200</v>
      </c>
      <c r="B18" s="96"/>
      <c r="C18" s="97"/>
      <c r="D18" s="87">
        <f>AVERAGE(D6:D17)</f>
        <v>175.75</v>
      </c>
      <c r="E18" s="88">
        <f t="shared" ref="E18:N18" si="0">AVERAGE(E6:E17)</f>
        <v>42.550000000000004</v>
      </c>
      <c r="F18" s="87">
        <f t="shared" si="0"/>
        <v>284.83333333333331</v>
      </c>
      <c r="G18" s="88">
        <f t="shared" si="0"/>
        <v>31.825000000000003</v>
      </c>
      <c r="H18" s="89">
        <f t="shared" si="0"/>
        <v>16.366666666666664</v>
      </c>
      <c r="I18" s="88">
        <f t="shared" si="0"/>
        <v>34.820833333333333</v>
      </c>
      <c r="J18" s="87">
        <f t="shared" si="0"/>
        <v>218.16666666666666</v>
      </c>
      <c r="K18" s="88">
        <f t="shared" si="0"/>
        <v>30.749999999999996</v>
      </c>
      <c r="L18" s="89">
        <f t="shared" si="0"/>
        <v>11.137499999999998</v>
      </c>
      <c r="M18" s="88">
        <f t="shared" si="0"/>
        <v>28.150833333333363</v>
      </c>
      <c r="N18" s="90">
        <f t="shared" si="0"/>
        <v>168.09666666666672</v>
      </c>
    </row>
  </sheetData>
  <mergeCells count="4">
    <mergeCell ref="C1:N1"/>
    <mergeCell ref="C2:N2"/>
    <mergeCell ref="A4:N4"/>
    <mergeCell ref="A18:C18"/>
  </mergeCells>
  <pageMargins left="0.27" right="0.24" top="0.39370078740157483" bottom="0.4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workbookViewId="0">
      <selection activeCell="D5" sqref="D5"/>
    </sheetView>
  </sheetViews>
  <sheetFormatPr defaultRowHeight="11.25" x14ac:dyDescent="0.2"/>
  <cols>
    <col min="1" max="1" width="3.7109375" style="1" bestFit="1" customWidth="1"/>
    <col min="2" max="2" width="17.85546875" style="29" bestFit="1" customWidth="1"/>
    <col min="3" max="3" width="12.28515625" style="29" bestFit="1" customWidth="1"/>
    <col min="4" max="7" width="5.85546875" style="1" customWidth="1"/>
    <col min="8" max="8" width="5.85546875" style="59" customWidth="1"/>
    <col min="9" max="11" width="5.85546875" style="1" customWidth="1"/>
    <col min="12" max="12" width="5.85546875" style="59" customWidth="1"/>
    <col min="13" max="13" width="5.85546875" style="1" customWidth="1"/>
    <col min="14" max="14" width="6.42578125" style="59" customWidth="1"/>
    <col min="15" max="45" width="5.7109375" style="1" customWidth="1"/>
    <col min="46" max="16384" width="9.140625" style="1"/>
  </cols>
  <sheetData>
    <row r="1" spans="1:14" s="30" customFormat="1" ht="30.75" x14ac:dyDescent="0.55000000000000004">
      <c r="C1" s="91" t="s">
        <v>36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30" customFormat="1" ht="20.25" x14ac:dyDescent="0.35">
      <c r="C2" s="92" t="s">
        <v>37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30" customFormat="1" ht="6.75" customHeight="1" x14ac:dyDescent="0.35">
      <c r="C3" s="31"/>
    </row>
    <row r="4" spans="1:14" s="30" customFormat="1" ht="29.25" customHeight="1" thickBot="1" x14ac:dyDescent="0.3">
      <c r="A4" s="94" t="s">
        <v>409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63" customFormat="1" ht="23.25" thickBot="1" x14ac:dyDescent="0.25">
      <c r="A5" s="86" t="s">
        <v>199</v>
      </c>
      <c r="B5" s="64" t="s">
        <v>12</v>
      </c>
      <c r="C5" s="65" t="s">
        <v>13</v>
      </c>
      <c r="D5" s="60" t="s">
        <v>0</v>
      </c>
      <c r="E5" s="61" t="s">
        <v>54</v>
      </c>
      <c r="F5" s="60" t="s">
        <v>1</v>
      </c>
      <c r="G5" s="61" t="s">
        <v>54</v>
      </c>
      <c r="H5" s="62" t="s">
        <v>2</v>
      </c>
      <c r="I5" s="61" t="s">
        <v>54</v>
      </c>
      <c r="J5" s="60" t="s">
        <v>3</v>
      </c>
      <c r="K5" s="61" t="s">
        <v>54</v>
      </c>
      <c r="L5" s="62" t="s">
        <v>4</v>
      </c>
      <c r="M5" s="61" t="s">
        <v>54</v>
      </c>
      <c r="N5" s="79" t="s">
        <v>10</v>
      </c>
    </row>
    <row r="6" spans="1:14" s="9" customFormat="1" ht="16.5" customHeight="1" x14ac:dyDescent="0.2">
      <c r="A6" s="83">
        <v>1</v>
      </c>
      <c r="B6" s="66" t="s">
        <v>329</v>
      </c>
      <c r="C6" s="67" t="s">
        <v>27</v>
      </c>
      <c r="D6" s="53">
        <v>190</v>
      </c>
      <c r="E6" s="54">
        <v>111</v>
      </c>
      <c r="F6" s="53">
        <v>327</v>
      </c>
      <c r="G6" s="54">
        <v>145.35</v>
      </c>
      <c r="H6" s="58">
        <v>23.85</v>
      </c>
      <c r="I6" s="54">
        <v>80.215000000000003</v>
      </c>
      <c r="J6" s="53">
        <v>250</v>
      </c>
      <c r="K6" s="54">
        <v>59.4</v>
      </c>
      <c r="L6" s="58">
        <v>10.51</v>
      </c>
      <c r="M6" s="54">
        <v>53.535000000000039</v>
      </c>
      <c r="N6" s="80">
        <v>449.50000000000006</v>
      </c>
    </row>
    <row r="7" spans="1:14" s="9" customFormat="1" ht="16.5" customHeight="1" x14ac:dyDescent="0.2">
      <c r="A7" s="84">
        <v>2</v>
      </c>
      <c r="B7" s="68" t="s">
        <v>348</v>
      </c>
      <c r="C7" s="69" t="s">
        <v>31</v>
      </c>
      <c r="D7" s="55">
        <v>196</v>
      </c>
      <c r="E7" s="56">
        <v>144.30000000000001</v>
      </c>
      <c r="F7" s="55">
        <v>322</v>
      </c>
      <c r="G7" s="56">
        <v>131.1</v>
      </c>
      <c r="H7" s="57">
        <v>19</v>
      </c>
      <c r="I7" s="56">
        <v>50.63</v>
      </c>
      <c r="J7" s="55">
        <v>230</v>
      </c>
      <c r="K7" s="56">
        <v>41.4</v>
      </c>
      <c r="L7" s="57">
        <v>10.86</v>
      </c>
      <c r="M7" s="56">
        <v>39.010000000000055</v>
      </c>
      <c r="N7" s="81">
        <v>406.44</v>
      </c>
    </row>
    <row r="8" spans="1:14" s="9" customFormat="1" ht="16.5" customHeight="1" x14ac:dyDescent="0.2">
      <c r="A8" s="84">
        <v>3</v>
      </c>
      <c r="B8" s="68" t="s">
        <v>252</v>
      </c>
      <c r="C8" s="69" t="s">
        <v>30</v>
      </c>
      <c r="D8" s="55">
        <v>193</v>
      </c>
      <c r="E8" s="56">
        <v>127.65</v>
      </c>
      <c r="F8" s="55">
        <v>325</v>
      </c>
      <c r="G8" s="56">
        <v>139.64999999999998</v>
      </c>
      <c r="H8" s="57">
        <v>17.399999999999999</v>
      </c>
      <c r="I8" s="56">
        <v>40.86999999999999</v>
      </c>
      <c r="J8" s="55">
        <v>242</v>
      </c>
      <c r="K8" s="56">
        <v>52.2</v>
      </c>
      <c r="L8" s="57">
        <v>10.69</v>
      </c>
      <c r="M8" s="56">
        <v>46.065000000000047</v>
      </c>
      <c r="N8" s="81">
        <v>406.435</v>
      </c>
    </row>
    <row r="9" spans="1:14" s="9" customFormat="1" ht="16.5" customHeight="1" x14ac:dyDescent="0.2">
      <c r="A9" s="84">
        <v>4</v>
      </c>
      <c r="B9" s="68" t="s">
        <v>405</v>
      </c>
      <c r="C9" s="69" t="s">
        <v>392</v>
      </c>
      <c r="D9" s="55">
        <v>188</v>
      </c>
      <c r="E9" s="56">
        <v>99.9</v>
      </c>
      <c r="F9" s="55">
        <v>325</v>
      </c>
      <c r="G9" s="56">
        <v>139.64999999999998</v>
      </c>
      <c r="H9" s="57">
        <v>18.100000000000001</v>
      </c>
      <c r="I9" s="56">
        <v>45.140000000000008</v>
      </c>
      <c r="J9" s="55">
        <v>263</v>
      </c>
      <c r="K9" s="56">
        <v>71.100000000000009</v>
      </c>
      <c r="L9" s="57">
        <v>10.94</v>
      </c>
      <c r="M9" s="56">
        <v>35.690000000000047</v>
      </c>
      <c r="N9" s="81">
        <v>391.48000000000008</v>
      </c>
    </row>
    <row r="10" spans="1:14" s="9" customFormat="1" ht="16.5" customHeight="1" x14ac:dyDescent="0.2">
      <c r="A10" s="84">
        <v>5</v>
      </c>
      <c r="B10" s="68" t="s">
        <v>296</v>
      </c>
      <c r="C10" s="69" t="s">
        <v>20</v>
      </c>
      <c r="D10" s="55">
        <v>184</v>
      </c>
      <c r="E10" s="56">
        <v>77.7</v>
      </c>
      <c r="F10" s="55">
        <v>323</v>
      </c>
      <c r="G10" s="56">
        <v>133.94999999999999</v>
      </c>
      <c r="H10" s="57">
        <v>21.9</v>
      </c>
      <c r="I10" s="56">
        <v>68.319999999999993</v>
      </c>
      <c r="J10" s="55">
        <v>250</v>
      </c>
      <c r="K10" s="56">
        <v>59.4</v>
      </c>
      <c r="L10" s="57">
        <v>10.62</v>
      </c>
      <c r="M10" s="56">
        <v>48.970000000000063</v>
      </c>
      <c r="N10" s="81">
        <v>388.34000000000003</v>
      </c>
    </row>
    <row r="11" spans="1:14" s="9" customFormat="1" ht="16.5" customHeight="1" x14ac:dyDescent="0.2">
      <c r="A11" s="84">
        <v>6</v>
      </c>
      <c r="B11" s="68" t="s">
        <v>254</v>
      </c>
      <c r="C11" s="69" t="s">
        <v>30</v>
      </c>
      <c r="D11" s="55">
        <v>188</v>
      </c>
      <c r="E11" s="56">
        <v>99.9</v>
      </c>
      <c r="F11" s="55">
        <v>318</v>
      </c>
      <c r="G11" s="56">
        <v>119.69999999999999</v>
      </c>
      <c r="H11" s="57">
        <v>20.8</v>
      </c>
      <c r="I11" s="56">
        <v>61.610000000000007</v>
      </c>
      <c r="J11" s="55">
        <v>244</v>
      </c>
      <c r="K11" s="56">
        <v>54</v>
      </c>
      <c r="L11" s="57">
        <v>10.57</v>
      </c>
      <c r="M11" s="56">
        <v>51.045000000000016</v>
      </c>
      <c r="N11" s="81">
        <v>386.255</v>
      </c>
    </row>
    <row r="12" spans="1:14" s="9" customFormat="1" ht="16.5" customHeight="1" x14ac:dyDescent="0.2">
      <c r="A12" s="84">
        <v>7</v>
      </c>
      <c r="B12" s="68" t="s">
        <v>260</v>
      </c>
      <c r="C12" s="69" t="s">
        <v>30</v>
      </c>
      <c r="D12" s="55">
        <v>180</v>
      </c>
      <c r="E12" s="56">
        <v>55.5</v>
      </c>
      <c r="F12" s="55">
        <v>322</v>
      </c>
      <c r="G12" s="56">
        <v>131.1</v>
      </c>
      <c r="H12" s="57">
        <v>17.8</v>
      </c>
      <c r="I12" s="56">
        <v>43.310000000000009</v>
      </c>
      <c r="J12" s="55">
        <v>274</v>
      </c>
      <c r="K12" s="56">
        <v>81</v>
      </c>
      <c r="L12" s="57">
        <v>10</v>
      </c>
      <c r="M12" s="56">
        <v>74.700000000000031</v>
      </c>
      <c r="N12" s="81">
        <v>385.61</v>
      </c>
    </row>
    <row r="13" spans="1:14" s="9" customFormat="1" ht="16.5" customHeight="1" x14ac:dyDescent="0.2">
      <c r="A13" s="84">
        <v>8</v>
      </c>
      <c r="B13" s="68" t="s">
        <v>326</v>
      </c>
      <c r="C13" s="69" t="s">
        <v>27</v>
      </c>
      <c r="D13" s="55">
        <v>194</v>
      </c>
      <c r="E13" s="56">
        <v>133.20000000000002</v>
      </c>
      <c r="F13" s="55">
        <v>317</v>
      </c>
      <c r="G13" s="56">
        <v>116.85</v>
      </c>
      <c r="H13" s="57">
        <v>18.899999999999999</v>
      </c>
      <c r="I13" s="56">
        <v>50.019999999999996</v>
      </c>
      <c r="J13" s="55">
        <v>238</v>
      </c>
      <c r="K13" s="56">
        <v>48.6</v>
      </c>
      <c r="L13" s="57">
        <v>10.98</v>
      </c>
      <c r="M13" s="56">
        <v>34.030000000000015</v>
      </c>
      <c r="N13" s="81">
        <v>382.70000000000005</v>
      </c>
    </row>
    <row r="14" spans="1:14" s="9" customFormat="1" ht="16.5" customHeight="1" x14ac:dyDescent="0.2">
      <c r="A14" s="84">
        <v>9</v>
      </c>
      <c r="B14" s="68" t="s">
        <v>322</v>
      </c>
      <c r="C14" s="69" t="s">
        <v>17</v>
      </c>
      <c r="D14" s="55">
        <v>196</v>
      </c>
      <c r="E14" s="56">
        <v>144.30000000000001</v>
      </c>
      <c r="F14" s="55">
        <v>325</v>
      </c>
      <c r="G14" s="56">
        <v>139.64999999999998</v>
      </c>
      <c r="H14" s="57">
        <v>15.5</v>
      </c>
      <c r="I14" s="56">
        <v>29.28</v>
      </c>
      <c r="J14" s="55">
        <v>240</v>
      </c>
      <c r="K14" s="56">
        <v>50.4</v>
      </c>
      <c r="L14" s="57">
        <v>11.47</v>
      </c>
      <c r="M14" s="56">
        <v>13.695000000000004</v>
      </c>
      <c r="N14" s="81">
        <v>377.32499999999999</v>
      </c>
    </row>
    <row r="15" spans="1:14" s="9" customFormat="1" ht="16.5" customHeight="1" x14ac:dyDescent="0.2">
      <c r="A15" s="84">
        <v>10</v>
      </c>
      <c r="B15" s="68" t="s">
        <v>308</v>
      </c>
      <c r="C15" s="69" t="s">
        <v>20</v>
      </c>
      <c r="D15" s="55">
        <v>187</v>
      </c>
      <c r="E15" s="56">
        <v>94.350000000000009</v>
      </c>
      <c r="F15" s="55">
        <v>322</v>
      </c>
      <c r="G15" s="56">
        <v>131.1</v>
      </c>
      <c r="H15" s="57">
        <v>22.1</v>
      </c>
      <c r="I15" s="56">
        <v>69.540000000000006</v>
      </c>
      <c r="J15" s="55">
        <v>242</v>
      </c>
      <c r="K15" s="56">
        <v>52.2</v>
      </c>
      <c r="L15" s="57">
        <v>11.26</v>
      </c>
      <c r="M15" s="56">
        <v>22.410000000000039</v>
      </c>
      <c r="N15" s="81">
        <v>369.6</v>
      </c>
    </row>
    <row r="16" spans="1:14" s="9" customFormat="1" ht="16.5" customHeight="1" x14ac:dyDescent="0.2">
      <c r="A16" s="84">
        <v>11</v>
      </c>
      <c r="B16" s="68" t="s">
        <v>363</v>
      </c>
      <c r="C16" s="69" t="s">
        <v>354</v>
      </c>
      <c r="D16" s="55">
        <v>186</v>
      </c>
      <c r="E16" s="56">
        <v>88.800000000000011</v>
      </c>
      <c r="F16" s="55">
        <v>315</v>
      </c>
      <c r="G16" s="56">
        <v>111.14999999999999</v>
      </c>
      <c r="H16" s="57">
        <v>21.6</v>
      </c>
      <c r="I16" s="56">
        <v>66.490000000000009</v>
      </c>
      <c r="J16" s="55">
        <v>258</v>
      </c>
      <c r="K16" s="56">
        <v>66.600000000000009</v>
      </c>
      <c r="L16" s="57">
        <v>11.24</v>
      </c>
      <c r="M16" s="56">
        <v>23.24000000000002</v>
      </c>
      <c r="N16" s="81">
        <v>356.28000000000003</v>
      </c>
    </row>
    <row r="17" spans="1:14" s="9" customFormat="1" ht="16.5" customHeight="1" x14ac:dyDescent="0.2">
      <c r="A17" s="84">
        <v>12</v>
      </c>
      <c r="B17" s="68" t="s">
        <v>316</v>
      </c>
      <c r="C17" s="69" t="s">
        <v>17</v>
      </c>
      <c r="D17" s="55">
        <v>194</v>
      </c>
      <c r="E17" s="56">
        <v>133.20000000000002</v>
      </c>
      <c r="F17" s="55">
        <v>324</v>
      </c>
      <c r="G17" s="56">
        <v>136.79999999999998</v>
      </c>
      <c r="H17" s="57">
        <v>14.3</v>
      </c>
      <c r="I17" s="56">
        <v>21.960000000000008</v>
      </c>
      <c r="J17" s="55">
        <v>235</v>
      </c>
      <c r="K17" s="56">
        <v>45.9</v>
      </c>
      <c r="L17" s="57">
        <v>11.43</v>
      </c>
      <c r="M17" s="56">
        <v>15.355000000000041</v>
      </c>
      <c r="N17" s="81">
        <v>353.21500000000003</v>
      </c>
    </row>
    <row r="18" spans="1:14" s="9" customFormat="1" ht="16.5" customHeight="1" x14ac:dyDescent="0.2">
      <c r="A18" s="84">
        <v>13</v>
      </c>
      <c r="B18" s="68" t="s">
        <v>358</v>
      </c>
      <c r="C18" s="69" t="s">
        <v>354</v>
      </c>
      <c r="D18" s="55">
        <v>190</v>
      </c>
      <c r="E18" s="56">
        <v>111</v>
      </c>
      <c r="F18" s="55">
        <v>315</v>
      </c>
      <c r="G18" s="56">
        <v>111.14999999999999</v>
      </c>
      <c r="H18" s="57">
        <v>20.100000000000001</v>
      </c>
      <c r="I18" s="56">
        <v>57.340000000000011</v>
      </c>
      <c r="J18" s="55">
        <v>259</v>
      </c>
      <c r="K18" s="56">
        <v>67.5</v>
      </c>
      <c r="L18" s="57">
        <v>11.69</v>
      </c>
      <c r="M18" s="56">
        <v>4.5650000000000501</v>
      </c>
      <c r="N18" s="81">
        <v>351.55500000000006</v>
      </c>
    </row>
    <row r="19" spans="1:14" s="9" customFormat="1" ht="16.5" customHeight="1" x14ac:dyDescent="0.2">
      <c r="A19" s="84">
        <v>14</v>
      </c>
      <c r="B19" s="68" t="s">
        <v>362</v>
      </c>
      <c r="C19" s="69" t="s">
        <v>354</v>
      </c>
      <c r="D19" s="55">
        <v>190</v>
      </c>
      <c r="E19" s="56">
        <v>111</v>
      </c>
      <c r="F19" s="55">
        <v>317</v>
      </c>
      <c r="G19" s="56">
        <v>116.85</v>
      </c>
      <c r="H19" s="57">
        <v>24.5</v>
      </c>
      <c r="I19" s="56">
        <v>84.179999999999993</v>
      </c>
      <c r="J19" s="55">
        <v>220</v>
      </c>
      <c r="K19" s="56">
        <v>32.4</v>
      </c>
      <c r="L19" s="57">
        <v>11.64</v>
      </c>
      <c r="M19" s="56">
        <v>6.6400000000000059</v>
      </c>
      <c r="N19" s="81">
        <v>351.06999999999994</v>
      </c>
    </row>
    <row r="20" spans="1:14" s="9" customFormat="1" ht="16.5" customHeight="1" x14ac:dyDescent="0.2">
      <c r="A20" s="84">
        <v>15</v>
      </c>
      <c r="B20" s="68" t="s">
        <v>232</v>
      </c>
      <c r="C20" s="69" t="s">
        <v>22</v>
      </c>
      <c r="D20" s="55">
        <v>190</v>
      </c>
      <c r="E20" s="56">
        <v>111</v>
      </c>
      <c r="F20" s="55">
        <v>320</v>
      </c>
      <c r="G20" s="56">
        <v>125.39999999999999</v>
      </c>
      <c r="H20" s="57">
        <v>15</v>
      </c>
      <c r="I20" s="56">
        <v>26.230000000000004</v>
      </c>
      <c r="J20" s="55">
        <v>234</v>
      </c>
      <c r="K20" s="56">
        <v>45</v>
      </c>
      <c r="L20" s="57">
        <v>10.86</v>
      </c>
      <c r="M20" s="56">
        <v>39.010000000000055</v>
      </c>
      <c r="N20" s="81">
        <v>346.64000000000004</v>
      </c>
    </row>
    <row r="21" spans="1:14" s="9" customFormat="1" ht="16.5" customHeight="1" x14ac:dyDescent="0.2">
      <c r="A21" s="84">
        <v>16</v>
      </c>
      <c r="B21" s="68" t="s">
        <v>228</v>
      </c>
      <c r="C21" s="69" t="s">
        <v>22</v>
      </c>
      <c r="D21" s="55">
        <v>187</v>
      </c>
      <c r="E21" s="56">
        <v>94.350000000000009</v>
      </c>
      <c r="F21" s="55">
        <v>305</v>
      </c>
      <c r="G21" s="56">
        <v>82.649999999999991</v>
      </c>
      <c r="H21" s="57">
        <v>21.7</v>
      </c>
      <c r="I21" s="56">
        <v>67.099999999999994</v>
      </c>
      <c r="J21" s="55">
        <v>259</v>
      </c>
      <c r="K21" s="56">
        <v>67.5</v>
      </c>
      <c r="L21" s="57">
        <v>10.96</v>
      </c>
      <c r="M21" s="56">
        <v>34.859999999999992</v>
      </c>
      <c r="N21" s="81">
        <v>346.46000000000004</v>
      </c>
    </row>
    <row r="22" spans="1:14" s="9" customFormat="1" ht="16.5" customHeight="1" x14ac:dyDescent="0.2">
      <c r="A22" s="84">
        <v>17</v>
      </c>
      <c r="B22" s="68" t="s">
        <v>407</v>
      </c>
      <c r="C22" s="69" t="s">
        <v>392</v>
      </c>
      <c r="D22" s="55">
        <v>187</v>
      </c>
      <c r="E22" s="56">
        <v>94.350000000000009</v>
      </c>
      <c r="F22" s="55">
        <v>319</v>
      </c>
      <c r="G22" s="56">
        <v>122.55000000000001</v>
      </c>
      <c r="H22" s="57">
        <v>17.2</v>
      </c>
      <c r="I22" s="56">
        <v>39.65</v>
      </c>
      <c r="J22" s="55">
        <v>240</v>
      </c>
      <c r="K22" s="56">
        <v>50.4</v>
      </c>
      <c r="L22" s="57">
        <v>10.88</v>
      </c>
      <c r="M22" s="56">
        <v>38.18</v>
      </c>
      <c r="N22" s="81">
        <v>345.13</v>
      </c>
    </row>
    <row r="23" spans="1:14" s="9" customFormat="1" ht="16.5" customHeight="1" x14ac:dyDescent="0.2">
      <c r="A23" s="84">
        <v>18</v>
      </c>
      <c r="B23" s="68" t="s">
        <v>305</v>
      </c>
      <c r="C23" s="69" t="s">
        <v>20</v>
      </c>
      <c r="D23" s="55">
        <v>188</v>
      </c>
      <c r="E23" s="56">
        <v>99.9</v>
      </c>
      <c r="F23" s="55">
        <v>318</v>
      </c>
      <c r="G23" s="56">
        <v>119.69999999999999</v>
      </c>
      <c r="H23" s="57">
        <v>15.8</v>
      </c>
      <c r="I23" s="56">
        <v>31.110000000000007</v>
      </c>
      <c r="J23" s="55">
        <v>263</v>
      </c>
      <c r="K23" s="56">
        <v>71.100000000000009</v>
      </c>
      <c r="L23" s="57">
        <v>11.25</v>
      </c>
      <c r="M23" s="56">
        <v>22.825000000000031</v>
      </c>
      <c r="N23" s="81">
        <v>344.63500000000005</v>
      </c>
    </row>
    <row r="24" spans="1:14" s="9" customFormat="1" ht="16.5" customHeight="1" x14ac:dyDescent="0.2">
      <c r="A24" s="84">
        <v>19</v>
      </c>
      <c r="B24" s="68" t="s">
        <v>284</v>
      </c>
      <c r="C24" s="69" t="s">
        <v>29</v>
      </c>
      <c r="D24" s="55">
        <v>194</v>
      </c>
      <c r="E24" s="56">
        <v>133.20000000000002</v>
      </c>
      <c r="F24" s="55">
        <v>315</v>
      </c>
      <c r="G24" s="56">
        <v>111.14999999999999</v>
      </c>
      <c r="H24" s="57">
        <v>14.9</v>
      </c>
      <c r="I24" s="56">
        <v>25.620000000000005</v>
      </c>
      <c r="J24" s="55">
        <v>237</v>
      </c>
      <c r="K24" s="56">
        <v>47.7</v>
      </c>
      <c r="L24" s="57">
        <v>11.31</v>
      </c>
      <c r="M24" s="56">
        <v>20.335000000000008</v>
      </c>
      <c r="N24" s="81">
        <v>338.005</v>
      </c>
    </row>
    <row r="25" spans="1:14" s="9" customFormat="1" ht="16.5" customHeight="1" x14ac:dyDescent="0.2">
      <c r="A25" s="84">
        <v>20</v>
      </c>
      <c r="B25" s="68" t="s">
        <v>263</v>
      </c>
      <c r="C25" s="69" t="s">
        <v>30</v>
      </c>
      <c r="D25" s="55">
        <v>185</v>
      </c>
      <c r="E25" s="56">
        <v>83.25</v>
      </c>
      <c r="F25" s="55">
        <v>313</v>
      </c>
      <c r="G25" s="56">
        <v>105.44999999999999</v>
      </c>
      <c r="H25" s="57">
        <v>18.2</v>
      </c>
      <c r="I25" s="56">
        <v>45.75</v>
      </c>
      <c r="J25" s="55">
        <v>248</v>
      </c>
      <c r="K25" s="56">
        <v>57.6</v>
      </c>
      <c r="L25" s="57">
        <v>10.78</v>
      </c>
      <c r="M25" s="56">
        <v>42.330000000000055</v>
      </c>
      <c r="N25" s="81">
        <v>334.38000000000005</v>
      </c>
    </row>
    <row r="26" spans="1:14" s="9" customFormat="1" ht="16.5" customHeight="1" x14ac:dyDescent="0.2">
      <c r="A26" s="84">
        <v>21</v>
      </c>
      <c r="B26" s="68" t="s">
        <v>259</v>
      </c>
      <c r="C26" s="69" t="s">
        <v>30</v>
      </c>
      <c r="D26" s="55">
        <v>185</v>
      </c>
      <c r="E26" s="56">
        <v>83.25</v>
      </c>
      <c r="F26" s="55">
        <v>309</v>
      </c>
      <c r="G26" s="56">
        <v>94.05</v>
      </c>
      <c r="H26" s="57">
        <v>18.600000000000001</v>
      </c>
      <c r="I26" s="56">
        <v>48.190000000000012</v>
      </c>
      <c r="J26" s="55">
        <v>235</v>
      </c>
      <c r="K26" s="56">
        <v>45.9</v>
      </c>
      <c r="L26" s="57">
        <v>10.35</v>
      </c>
      <c r="M26" s="56">
        <v>60.175000000000047</v>
      </c>
      <c r="N26" s="81">
        <v>331.56500000000005</v>
      </c>
    </row>
    <row r="27" spans="1:14" s="9" customFormat="1" ht="16.5" customHeight="1" x14ac:dyDescent="0.2">
      <c r="A27" s="84">
        <v>22</v>
      </c>
      <c r="B27" s="68" t="s">
        <v>291</v>
      </c>
      <c r="C27" s="69" t="s">
        <v>29</v>
      </c>
      <c r="D27" s="55">
        <v>180</v>
      </c>
      <c r="E27" s="56">
        <v>55.5</v>
      </c>
      <c r="F27" s="55">
        <v>310</v>
      </c>
      <c r="G27" s="56">
        <v>96.899999999999991</v>
      </c>
      <c r="H27" s="57">
        <v>15.8</v>
      </c>
      <c r="I27" s="56">
        <v>31.110000000000007</v>
      </c>
      <c r="J27" s="55">
        <v>274</v>
      </c>
      <c r="K27" s="56">
        <v>81</v>
      </c>
      <c r="L27" s="57">
        <v>10.34</v>
      </c>
      <c r="M27" s="56">
        <v>60.590000000000032</v>
      </c>
      <c r="N27" s="81">
        <v>325.10000000000002</v>
      </c>
    </row>
    <row r="28" spans="1:14" s="9" customFormat="1" ht="16.5" customHeight="1" x14ac:dyDescent="0.2">
      <c r="A28" s="84">
        <v>23</v>
      </c>
      <c r="B28" s="68" t="s">
        <v>307</v>
      </c>
      <c r="C28" s="69" t="s">
        <v>20</v>
      </c>
      <c r="D28" s="55">
        <v>190</v>
      </c>
      <c r="E28" s="56">
        <v>111</v>
      </c>
      <c r="F28" s="55">
        <v>320</v>
      </c>
      <c r="G28" s="56">
        <v>125.39999999999999</v>
      </c>
      <c r="H28" s="57">
        <v>18.2</v>
      </c>
      <c r="I28" s="56">
        <v>45.75</v>
      </c>
      <c r="J28" s="55">
        <v>224</v>
      </c>
      <c r="K28" s="56">
        <v>36</v>
      </c>
      <c r="L28" s="57">
        <v>11.83</v>
      </c>
      <c r="M28" s="56">
        <v>0</v>
      </c>
      <c r="N28" s="81">
        <v>318.14999999999998</v>
      </c>
    </row>
    <row r="29" spans="1:14" s="9" customFormat="1" ht="16.5" customHeight="1" x14ac:dyDescent="0.2">
      <c r="A29" s="84">
        <v>24</v>
      </c>
      <c r="B29" s="68" t="s">
        <v>388</v>
      </c>
      <c r="C29" s="69" t="s">
        <v>28</v>
      </c>
      <c r="D29" s="55">
        <v>187</v>
      </c>
      <c r="E29" s="56">
        <v>94.350000000000009</v>
      </c>
      <c r="F29" s="55">
        <v>314</v>
      </c>
      <c r="G29" s="56">
        <v>108.30000000000001</v>
      </c>
      <c r="H29" s="57">
        <v>16.2</v>
      </c>
      <c r="I29" s="56">
        <v>33.549999999999997</v>
      </c>
      <c r="J29" s="55">
        <v>241</v>
      </c>
      <c r="K29" s="56">
        <v>51.300000000000004</v>
      </c>
      <c r="L29" s="57">
        <v>11.12</v>
      </c>
      <c r="M29" s="56">
        <v>28.220000000000063</v>
      </c>
      <c r="N29" s="81">
        <v>315.72000000000014</v>
      </c>
    </row>
    <row r="30" spans="1:14" s="9" customFormat="1" ht="16.5" customHeight="1" x14ac:dyDescent="0.2">
      <c r="A30" s="84">
        <v>25</v>
      </c>
      <c r="B30" s="68" t="s">
        <v>248</v>
      </c>
      <c r="C30" s="69" t="s">
        <v>26</v>
      </c>
      <c r="D30" s="55">
        <v>179</v>
      </c>
      <c r="E30" s="56">
        <v>49.95</v>
      </c>
      <c r="F30" s="55">
        <v>309</v>
      </c>
      <c r="G30" s="56">
        <v>94.05</v>
      </c>
      <c r="H30" s="57">
        <v>20.5</v>
      </c>
      <c r="I30" s="56">
        <v>59.78</v>
      </c>
      <c r="J30" s="55">
        <v>259</v>
      </c>
      <c r="K30" s="56">
        <v>67.5</v>
      </c>
      <c r="L30" s="57">
        <v>10.8</v>
      </c>
      <c r="M30" s="56">
        <v>41.5</v>
      </c>
      <c r="N30" s="81">
        <v>312.77999999999997</v>
      </c>
    </row>
    <row r="31" spans="1:14" s="9" customFormat="1" ht="16.5" customHeight="1" x14ac:dyDescent="0.2">
      <c r="A31" s="84">
        <v>26</v>
      </c>
      <c r="B31" s="68" t="s">
        <v>250</v>
      </c>
      <c r="C31" s="69" t="s">
        <v>30</v>
      </c>
      <c r="D31" s="55">
        <v>185</v>
      </c>
      <c r="E31" s="56">
        <v>83.25</v>
      </c>
      <c r="F31" s="55">
        <v>300</v>
      </c>
      <c r="G31" s="56">
        <v>68.399999999999991</v>
      </c>
      <c r="H31" s="57">
        <v>19</v>
      </c>
      <c r="I31" s="56">
        <v>50.63</v>
      </c>
      <c r="J31" s="55">
        <v>250</v>
      </c>
      <c r="K31" s="56">
        <v>59.4</v>
      </c>
      <c r="L31" s="57">
        <v>10.57</v>
      </c>
      <c r="M31" s="56">
        <v>51.045000000000016</v>
      </c>
      <c r="N31" s="81">
        <v>312.72499999999997</v>
      </c>
    </row>
    <row r="32" spans="1:14" s="9" customFormat="1" ht="16.5" customHeight="1" x14ac:dyDescent="0.2">
      <c r="A32" s="84">
        <v>27</v>
      </c>
      <c r="B32" s="68" t="s">
        <v>361</v>
      </c>
      <c r="C32" s="69" t="s">
        <v>354</v>
      </c>
      <c r="D32" s="55">
        <v>184</v>
      </c>
      <c r="E32" s="56">
        <v>77.7</v>
      </c>
      <c r="F32" s="55">
        <v>313</v>
      </c>
      <c r="G32" s="56">
        <v>105.44999999999999</v>
      </c>
      <c r="H32" s="57">
        <v>17.3</v>
      </c>
      <c r="I32" s="56">
        <v>40.260000000000005</v>
      </c>
      <c r="J32" s="55">
        <v>257</v>
      </c>
      <c r="K32" s="56">
        <v>65.7</v>
      </c>
      <c r="L32" s="57">
        <v>11.28</v>
      </c>
      <c r="M32" s="56">
        <v>21.580000000000055</v>
      </c>
      <c r="N32" s="81">
        <v>310.69</v>
      </c>
    </row>
    <row r="33" spans="1:14" s="9" customFormat="1" ht="16.5" customHeight="1" x14ac:dyDescent="0.2">
      <c r="A33" s="84">
        <v>28</v>
      </c>
      <c r="B33" s="68" t="s">
        <v>352</v>
      </c>
      <c r="C33" s="69" t="s">
        <v>31</v>
      </c>
      <c r="D33" s="55">
        <v>188</v>
      </c>
      <c r="E33" s="56">
        <v>99.9</v>
      </c>
      <c r="F33" s="55">
        <v>300</v>
      </c>
      <c r="G33" s="56">
        <v>68.399999999999991</v>
      </c>
      <c r="H33" s="57">
        <v>21.3</v>
      </c>
      <c r="I33" s="56">
        <v>64.660000000000011</v>
      </c>
      <c r="J33" s="55">
        <v>221</v>
      </c>
      <c r="K33" s="56">
        <v>33.300000000000004</v>
      </c>
      <c r="L33" s="57">
        <v>10.93</v>
      </c>
      <c r="M33" s="56">
        <v>36.10500000000004</v>
      </c>
      <c r="N33" s="81">
        <v>302.36500000000007</v>
      </c>
    </row>
    <row r="34" spans="1:14" s="9" customFormat="1" ht="16.5" customHeight="1" x14ac:dyDescent="0.2">
      <c r="A34" s="84">
        <v>29</v>
      </c>
      <c r="B34" s="68" t="s">
        <v>258</v>
      </c>
      <c r="C34" s="69" t="s">
        <v>30</v>
      </c>
      <c r="D34" s="55">
        <v>186</v>
      </c>
      <c r="E34" s="56">
        <v>88.800000000000011</v>
      </c>
      <c r="F34" s="55">
        <v>309</v>
      </c>
      <c r="G34" s="56">
        <v>94.05</v>
      </c>
      <c r="H34" s="57">
        <v>17</v>
      </c>
      <c r="I34" s="56">
        <v>38.43</v>
      </c>
      <c r="J34" s="55">
        <v>228</v>
      </c>
      <c r="K34" s="56">
        <v>39.6</v>
      </c>
      <c r="L34" s="57">
        <v>10.88</v>
      </c>
      <c r="M34" s="56">
        <v>38.18</v>
      </c>
      <c r="N34" s="81">
        <v>299.06000000000006</v>
      </c>
    </row>
    <row r="35" spans="1:14" s="9" customFormat="1" ht="16.5" customHeight="1" x14ac:dyDescent="0.2">
      <c r="A35" s="84">
        <v>30</v>
      </c>
      <c r="B35" s="68" t="s">
        <v>391</v>
      </c>
      <c r="C35" s="69" t="s">
        <v>28</v>
      </c>
      <c r="D35" s="55">
        <v>189</v>
      </c>
      <c r="E35" s="56">
        <v>105.44999999999999</v>
      </c>
      <c r="F35" s="55">
        <v>299</v>
      </c>
      <c r="G35" s="56">
        <v>65.55</v>
      </c>
      <c r="H35" s="57">
        <v>21.5</v>
      </c>
      <c r="I35" s="56">
        <v>65.88</v>
      </c>
      <c r="J35" s="55">
        <v>227</v>
      </c>
      <c r="K35" s="56">
        <v>38.700000000000003</v>
      </c>
      <c r="L35" s="57">
        <v>11.28</v>
      </c>
      <c r="M35" s="56">
        <v>21.580000000000055</v>
      </c>
      <c r="N35" s="81">
        <v>297.16000000000003</v>
      </c>
    </row>
    <row r="36" spans="1:14" s="9" customFormat="1" ht="16.5" customHeight="1" x14ac:dyDescent="0.2">
      <c r="A36" s="84">
        <v>31</v>
      </c>
      <c r="B36" s="68" t="s">
        <v>406</v>
      </c>
      <c r="C36" s="69" t="s">
        <v>392</v>
      </c>
      <c r="D36" s="55">
        <v>173</v>
      </c>
      <c r="E36" s="56">
        <v>16.650000000000002</v>
      </c>
      <c r="F36" s="55">
        <v>302</v>
      </c>
      <c r="G36" s="56">
        <v>74.099999999999994</v>
      </c>
      <c r="H36" s="57">
        <v>21.5</v>
      </c>
      <c r="I36" s="56">
        <v>65.88</v>
      </c>
      <c r="J36" s="55">
        <v>257</v>
      </c>
      <c r="K36" s="56">
        <v>65.7</v>
      </c>
      <c r="L36" s="57">
        <v>10.02</v>
      </c>
      <c r="M36" s="56">
        <v>73.870000000000047</v>
      </c>
      <c r="N36" s="81">
        <v>296.20000000000005</v>
      </c>
    </row>
    <row r="37" spans="1:14" s="9" customFormat="1" ht="16.5" customHeight="1" x14ac:dyDescent="0.2">
      <c r="A37" s="84">
        <v>32</v>
      </c>
      <c r="B37" s="68" t="s">
        <v>303</v>
      </c>
      <c r="C37" s="69" t="s">
        <v>20</v>
      </c>
      <c r="D37" s="55">
        <v>189</v>
      </c>
      <c r="E37" s="56">
        <v>105.44999999999999</v>
      </c>
      <c r="F37" s="55">
        <v>312</v>
      </c>
      <c r="G37" s="56">
        <v>102.6</v>
      </c>
      <c r="H37" s="57">
        <v>17.5</v>
      </c>
      <c r="I37" s="56">
        <v>41.480000000000004</v>
      </c>
      <c r="J37" s="55">
        <v>230</v>
      </c>
      <c r="K37" s="56">
        <v>41.4</v>
      </c>
      <c r="L37" s="57">
        <v>11.94</v>
      </c>
      <c r="M37" s="56">
        <v>0</v>
      </c>
      <c r="N37" s="81">
        <v>290.92999999999995</v>
      </c>
    </row>
    <row r="38" spans="1:14" s="9" customFormat="1" ht="16.5" customHeight="1" x14ac:dyDescent="0.2">
      <c r="A38" s="84">
        <v>33</v>
      </c>
      <c r="B38" s="68" t="s">
        <v>234</v>
      </c>
      <c r="C38" s="69" t="s">
        <v>22</v>
      </c>
      <c r="D38" s="55">
        <v>188</v>
      </c>
      <c r="E38" s="56">
        <v>99.9</v>
      </c>
      <c r="F38" s="55">
        <v>311</v>
      </c>
      <c r="G38" s="56">
        <v>99.75</v>
      </c>
      <c r="H38" s="57">
        <v>13.8</v>
      </c>
      <c r="I38" s="56">
        <v>18.910000000000007</v>
      </c>
      <c r="J38" s="55">
        <v>242</v>
      </c>
      <c r="K38" s="56">
        <v>52.2</v>
      </c>
      <c r="L38" s="57">
        <v>11.52</v>
      </c>
      <c r="M38" s="56">
        <v>11.620000000000047</v>
      </c>
      <c r="N38" s="81">
        <v>282.38000000000005</v>
      </c>
    </row>
    <row r="39" spans="1:14" s="9" customFormat="1" ht="16.5" customHeight="1" x14ac:dyDescent="0.2">
      <c r="A39" s="84">
        <v>34</v>
      </c>
      <c r="B39" s="68" t="s">
        <v>402</v>
      </c>
      <c r="C39" s="69" t="s">
        <v>392</v>
      </c>
      <c r="D39" s="55">
        <v>193</v>
      </c>
      <c r="E39" s="56">
        <v>127.65</v>
      </c>
      <c r="F39" s="55">
        <v>307</v>
      </c>
      <c r="G39" s="56">
        <v>88.35</v>
      </c>
      <c r="H39" s="57">
        <v>17.149999999999999</v>
      </c>
      <c r="I39" s="56">
        <v>39.344999999999992</v>
      </c>
      <c r="J39" s="55">
        <v>214</v>
      </c>
      <c r="K39" s="56">
        <v>27</v>
      </c>
      <c r="L39" s="57">
        <v>11.88</v>
      </c>
      <c r="M39" s="56">
        <v>0</v>
      </c>
      <c r="N39" s="81">
        <v>282.34500000000003</v>
      </c>
    </row>
    <row r="40" spans="1:14" s="9" customFormat="1" ht="16.5" customHeight="1" x14ac:dyDescent="0.2">
      <c r="A40" s="84">
        <v>35</v>
      </c>
      <c r="B40" s="68" t="s">
        <v>287</v>
      </c>
      <c r="C40" s="69" t="s">
        <v>29</v>
      </c>
      <c r="D40" s="55">
        <v>181</v>
      </c>
      <c r="E40" s="56">
        <v>61.050000000000004</v>
      </c>
      <c r="F40" s="55">
        <v>308</v>
      </c>
      <c r="G40" s="56">
        <v>91.199999999999989</v>
      </c>
      <c r="H40" s="57">
        <v>18.3</v>
      </c>
      <c r="I40" s="56">
        <v>46.360000000000007</v>
      </c>
      <c r="J40" s="55">
        <v>245</v>
      </c>
      <c r="K40" s="56">
        <v>54.9</v>
      </c>
      <c r="L40" s="57">
        <v>11.26</v>
      </c>
      <c r="M40" s="56">
        <v>22.410000000000039</v>
      </c>
      <c r="N40" s="81">
        <v>275.92000000000007</v>
      </c>
    </row>
    <row r="41" spans="1:14" s="9" customFormat="1" ht="16.5" customHeight="1" x14ac:dyDescent="0.2">
      <c r="A41" s="84">
        <v>36</v>
      </c>
      <c r="B41" s="68" t="s">
        <v>339</v>
      </c>
      <c r="C41" s="69" t="s">
        <v>27</v>
      </c>
      <c r="D41" s="55">
        <v>186</v>
      </c>
      <c r="E41" s="56">
        <v>88.800000000000011</v>
      </c>
      <c r="F41" s="55">
        <v>311</v>
      </c>
      <c r="G41" s="56">
        <v>99.75</v>
      </c>
      <c r="H41" s="57">
        <v>19.45</v>
      </c>
      <c r="I41" s="56">
        <v>53.375</v>
      </c>
      <c r="J41" s="55">
        <v>220</v>
      </c>
      <c r="K41" s="56">
        <v>32.4</v>
      </c>
      <c r="L41" s="57">
        <v>11.85</v>
      </c>
      <c r="M41" s="56">
        <v>0</v>
      </c>
      <c r="N41" s="81">
        <v>274.32499999999999</v>
      </c>
    </row>
    <row r="42" spans="1:14" s="9" customFormat="1" ht="16.5" customHeight="1" x14ac:dyDescent="0.2">
      <c r="A42" s="84">
        <v>37</v>
      </c>
      <c r="B42" s="68" t="s">
        <v>247</v>
      </c>
      <c r="C42" s="69" t="s">
        <v>26</v>
      </c>
      <c r="D42" s="55">
        <v>191</v>
      </c>
      <c r="E42" s="56">
        <v>116.55000000000001</v>
      </c>
      <c r="F42" s="55">
        <v>310</v>
      </c>
      <c r="G42" s="56">
        <v>96.899999999999991</v>
      </c>
      <c r="H42" s="57">
        <v>17.8</v>
      </c>
      <c r="I42" s="56">
        <v>43.310000000000009</v>
      </c>
      <c r="J42" s="55">
        <v>200</v>
      </c>
      <c r="K42" s="56">
        <v>14.4</v>
      </c>
      <c r="L42" s="57">
        <v>11.97</v>
      </c>
      <c r="M42" s="56">
        <v>0</v>
      </c>
      <c r="N42" s="81">
        <v>271.15999999999997</v>
      </c>
    </row>
    <row r="43" spans="1:14" s="9" customFormat="1" ht="16.5" customHeight="1" x14ac:dyDescent="0.2">
      <c r="A43" s="84">
        <v>38</v>
      </c>
      <c r="B43" s="68" t="s">
        <v>298</v>
      </c>
      <c r="C43" s="69" t="s">
        <v>20</v>
      </c>
      <c r="D43" s="55">
        <v>185</v>
      </c>
      <c r="E43" s="56">
        <v>83.25</v>
      </c>
      <c r="F43" s="55">
        <v>318</v>
      </c>
      <c r="G43" s="56">
        <v>119.69999999999999</v>
      </c>
      <c r="H43" s="57">
        <v>13.9</v>
      </c>
      <c r="I43" s="56">
        <v>19.520000000000007</v>
      </c>
      <c r="J43" s="55">
        <v>238</v>
      </c>
      <c r="K43" s="56">
        <v>48.6</v>
      </c>
      <c r="L43" s="57">
        <v>11.93</v>
      </c>
      <c r="M43" s="56">
        <v>0</v>
      </c>
      <c r="N43" s="81">
        <v>271.07</v>
      </c>
    </row>
    <row r="44" spans="1:14" s="9" customFormat="1" ht="16.5" customHeight="1" x14ac:dyDescent="0.2">
      <c r="A44" s="84">
        <v>39</v>
      </c>
      <c r="B44" s="68" t="s">
        <v>304</v>
      </c>
      <c r="C44" s="69" t="s">
        <v>20</v>
      </c>
      <c r="D44" s="55">
        <v>186</v>
      </c>
      <c r="E44" s="56">
        <v>88.800000000000011</v>
      </c>
      <c r="F44" s="55">
        <v>313</v>
      </c>
      <c r="G44" s="56">
        <v>105.44999999999999</v>
      </c>
      <c r="H44" s="57">
        <v>15.8</v>
      </c>
      <c r="I44" s="56">
        <v>31.110000000000007</v>
      </c>
      <c r="J44" s="55">
        <v>231</v>
      </c>
      <c r="K44" s="56">
        <v>42.300000000000004</v>
      </c>
      <c r="L44" s="57">
        <v>11.72</v>
      </c>
      <c r="M44" s="56">
        <v>3.3200000000000029</v>
      </c>
      <c r="N44" s="81">
        <v>270.98</v>
      </c>
    </row>
    <row r="45" spans="1:14" s="9" customFormat="1" ht="16.5" customHeight="1" x14ac:dyDescent="0.2">
      <c r="A45" s="84">
        <v>40</v>
      </c>
      <c r="B45" s="68" t="s">
        <v>264</v>
      </c>
      <c r="C45" s="69" t="s">
        <v>30</v>
      </c>
      <c r="D45" s="55">
        <v>180</v>
      </c>
      <c r="E45" s="56">
        <v>55.5</v>
      </c>
      <c r="F45" s="55">
        <v>312</v>
      </c>
      <c r="G45" s="56">
        <v>102.6</v>
      </c>
      <c r="H45" s="57">
        <v>12.2</v>
      </c>
      <c r="I45" s="56">
        <v>9.1499999999999986</v>
      </c>
      <c r="J45" s="55">
        <v>264</v>
      </c>
      <c r="K45" s="56">
        <v>72</v>
      </c>
      <c r="L45" s="57">
        <v>11.08</v>
      </c>
      <c r="M45" s="56">
        <v>29.880000000000027</v>
      </c>
      <c r="N45" s="81">
        <v>269.13000000000005</v>
      </c>
    </row>
    <row r="46" spans="1:14" s="9" customFormat="1" ht="16.5" customHeight="1" x14ac:dyDescent="0.2">
      <c r="A46" s="84">
        <v>41</v>
      </c>
      <c r="B46" s="68" t="s">
        <v>398</v>
      </c>
      <c r="C46" s="69" t="s">
        <v>392</v>
      </c>
      <c r="D46" s="55">
        <v>182</v>
      </c>
      <c r="E46" s="56">
        <v>66.600000000000009</v>
      </c>
      <c r="F46" s="55">
        <v>301</v>
      </c>
      <c r="G46" s="56">
        <v>71.25</v>
      </c>
      <c r="H46" s="57">
        <v>17.8</v>
      </c>
      <c r="I46" s="56">
        <v>43.310000000000009</v>
      </c>
      <c r="J46" s="55">
        <v>244</v>
      </c>
      <c r="K46" s="56">
        <v>54</v>
      </c>
      <c r="L46" s="57">
        <v>11.08</v>
      </c>
      <c r="M46" s="56">
        <v>29.880000000000027</v>
      </c>
      <c r="N46" s="81">
        <v>265.04000000000008</v>
      </c>
    </row>
    <row r="47" spans="1:14" s="9" customFormat="1" ht="16.5" customHeight="1" x14ac:dyDescent="0.2">
      <c r="A47" s="84">
        <v>42</v>
      </c>
      <c r="B47" s="68" t="s">
        <v>233</v>
      </c>
      <c r="C47" s="69" t="s">
        <v>22</v>
      </c>
      <c r="D47" s="55">
        <v>184</v>
      </c>
      <c r="E47" s="56">
        <v>77.7</v>
      </c>
      <c r="F47" s="55">
        <v>307</v>
      </c>
      <c r="G47" s="56">
        <v>88.35</v>
      </c>
      <c r="H47" s="57">
        <v>14.7</v>
      </c>
      <c r="I47" s="56">
        <v>24.4</v>
      </c>
      <c r="J47" s="55">
        <v>244</v>
      </c>
      <c r="K47" s="56">
        <v>54</v>
      </c>
      <c r="L47" s="57">
        <v>11.34</v>
      </c>
      <c r="M47" s="56">
        <v>19.090000000000035</v>
      </c>
      <c r="N47" s="81">
        <v>263.54000000000008</v>
      </c>
    </row>
    <row r="48" spans="1:14" s="9" customFormat="1" ht="16.5" customHeight="1" x14ac:dyDescent="0.2">
      <c r="A48" s="84">
        <v>43</v>
      </c>
      <c r="B48" s="68" t="s">
        <v>262</v>
      </c>
      <c r="C48" s="69" t="s">
        <v>30</v>
      </c>
      <c r="D48" s="55">
        <v>185</v>
      </c>
      <c r="E48" s="56">
        <v>83.25</v>
      </c>
      <c r="F48" s="55">
        <v>304</v>
      </c>
      <c r="G48" s="56">
        <v>79.8</v>
      </c>
      <c r="H48" s="57">
        <v>19.3</v>
      </c>
      <c r="I48" s="56">
        <v>52.460000000000008</v>
      </c>
      <c r="J48" s="55">
        <v>228</v>
      </c>
      <c r="K48" s="56">
        <v>39.6</v>
      </c>
      <c r="L48" s="57">
        <v>11.64</v>
      </c>
      <c r="M48" s="56">
        <v>6.6400000000000059</v>
      </c>
      <c r="N48" s="81">
        <v>261.75</v>
      </c>
    </row>
    <row r="49" spans="1:14" s="9" customFormat="1" ht="16.5" customHeight="1" x14ac:dyDescent="0.2">
      <c r="A49" s="84">
        <v>44</v>
      </c>
      <c r="B49" s="68" t="s">
        <v>306</v>
      </c>
      <c r="C49" s="69" t="s">
        <v>20</v>
      </c>
      <c r="D49" s="55">
        <v>183</v>
      </c>
      <c r="E49" s="56">
        <v>72.150000000000006</v>
      </c>
      <c r="F49" s="55">
        <v>298</v>
      </c>
      <c r="G49" s="56">
        <v>62.699999999999996</v>
      </c>
      <c r="H49" s="57">
        <v>19.899999999999999</v>
      </c>
      <c r="I49" s="56">
        <v>56.11999999999999</v>
      </c>
      <c r="J49" s="55">
        <v>236</v>
      </c>
      <c r="K49" s="56">
        <v>46.800000000000004</v>
      </c>
      <c r="L49" s="57">
        <v>11.23</v>
      </c>
      <c r="M49" s="56">
        <v>23.655000000000012</v>
      </c>
      <c r="N49" s="81">
        <v>261.42500000000001</v>
      </c>
    </row>
    <row r="50" spans="1:14" s="9" customFormat="1" ht="16.5" customHeight="1" x14ac:dyDescent="0.2">
      <c r="A50" s="84">
        <v>45</v>
      </c>
      <c r="B50" s="68" t="s">
        <v>321</v>
      </c>
      <c r="C50" s="69" t="s">
        <v>17</v>
      </c>
      <c r="D50" s="55">
        <v>188</v>
      </c>
      <c r="E50" s="56">
        <v>99.9</v>
      </c>
      <c r="F50" s="55">
        <v>306</v>
      </c>
      <c r="G50" s="56">
        <v>85.5</v>
      </c>
      <c r="H50" s="57">
        <v>16</v>
      </c>
      <c r="I50" s="56">
        <v>32.330000000000005</v>
      </c>
      <c r="J50" s="55">
        <v>226</v>
      </c>
      <c r="K50" s="56">
        <v>37.800000000000004</v>
      </c>
      <c r="L50" s="57">
        <v>12.4</v>
      </c>
      <c r="M50" s="56">
        <v>0</v>
      </c>
      <c r="N50" s="81">
        <v>255.53000000000003</v>
      </c>
    </row>
    <row r="51" spans="1:14" s="9" customFormat="1" ht="16.5" customHeight="1" x14ac:dyDescent="0.2">
      <c r="A51" s="84">
        <v>46</v>
      </c>
      <c r="B51" s="68" t="s">
        <v>212</v>
      </c>
      <c r="C51" s="69" t="s">
        <v>25</v>
      </c>
      <c r="D51" s="55">
        <v>189</v>
      </c>
      <c r="E51" s="56">
        <v>105.44999999999999</v>
      </c>
      <c r="F51" s="55">
        <v>299</v>
      </c>
      <c r="G51" s="56">
        <v>65.55</v>
      </c>
      <c r="H51" s="57">
        <v>14.5</v>
      </c>
      <c r="I51" s="56">
        <v>23.180000000000003</v>
      </c>
      <c r="J51" s="55">
        <v>223</v>
      </c>
      <c r="K51" s="56">
        <v>35.1</v>
      </c>
      <c r="L51" s="57">
        <v>11.18</v>
      </c>
      <c r="M51" s="56">
        <v>25.73000000000004</v>
      </c>
      <c r="N51" s="81">
        <v>255.01000000000005</v>
      </c>
    </row>
    <row r="52" spans="1:14" s="9" customFormat="1" ht="16.5" customHeight="1" x14ac:dyDescent="0.2">
      <c r="A52" s="84">
        <v>47</v>
      </c>
      <c r="B52" s="68" t="s">
        <v>317</v>
      </c>
      <c r="C52" s="69" t="s">
        <v>17</v>
      </c>
      <c r="D52" s="55">
        <v>187</v>
      </c>
      <c r="E52" s="56">
        <v>94.350000000000009</v>
      </c>
      <c r="F52" s="55">
        <v>311</v>
      </c>
      <c r="G52" s="56">
        <v>99.75</v>
      </c>
      <c r="H52" s="57">
        <v>15.9</v>
      </c>
      <c r="I52" s="56">
        <v>31.720000000000006</v>
      </c>
      <c r="J52" s="55">
        <v>212</v>
      </c>
      <c r="K52" s="56">
        <v>25.2</v>
      </c>
      <c r="L52" s="57">
        <v>12.43</v>
      </c>
      <c r="M52" s="56">
        <v>0</v>
      </c>
      <c r="N52" s="81">
        <v>251.02</v>
      </c>
    </row>
    <row r="53" spans="1:14" s="9" customFormat="1" ht="16.5" customHeight="1" x14ac:dyDescent="0.2">
      <c r="A53" s="84">
        <v>48</v>
      </c>
      <c r="B53" s="68" t="s">
        <v>311</v>
      </c>
      <c r="C53" s="69" t="s">
        <v>17</v>
      </c>
      <c r="D53" s="55">
        <v>183</v>
      </c>
      <c r="E53" s="56">
        <v>72.150000000000006</v>
      </c>
      <c r="F53" s="55">
        <v>310</v>
      </c>
      <c r="G53" s="56">
        <v>96.899999999999991</v>
      </c>
      <c r="H53" s="57">
        <v>14.2</v>
      </c>
      <c r="I53" s="56">
        <v>21.349999999999998</v>
      </c>
      <c r="J53" s="55">
        <v>245</v>
      </c>
      <c r="K53" s="56">
        <v>54.9</v>
      </c>
      <c r="L53" s="57">
        <v>11.71</v>
      </c>
      <c r="M53" s="56">
        <v>3.7349999999999941</v>
      </c>
      <c r="N53" s="81">
        <v>249.035</v>
      </c>
    </row>
    <row r="54" spans="1:14" s="9" customFormat="1" ht="16.5" customHeight="1" x14ac:dyDescent="0.2">
      <c r="A54" s="84">
        <v>49</v>
      </c>
      <c r="B54" s="68" t="s">
        <v>245</v>
      </c>
      <c r="C54" s="69" t="s">
        <v>26</v>
      </c>
      <c r="D54" s="55">
        <v>190</v>
      </c>
      <c r="E54" s="56">
        <v>111</v>
      </c>
      <c r="F54" s="55">
        <v>305</v>
      </c>
      <c r="G54" s="56">
        <v>82.649999999999991</v>
      </c>
      <c r="H54" s="57">
        <v>14.3</v>
      </c>
      <c r="I54" s="56">
        <v>21.960000000000008</v>
      </c>
      <c r="J54" s="55">
        <v>210</v>
      </c>
      <c r="K54" s="56">
        <v>23.400000000000002</v>
      </c>
      <c r="L54" s="57">
        <v>11.67</v>
      </c>
      <c r="M54" s="56">
        <v>5.3950000000000324</v>
      </c>
      <c r="N54" s="81">
        <v>244.40500000000003</v>
      </c>
    </row>
    <row r="55" spans="1:14" s="9" customFormat="1" ht="16.5" customHeight="1" x14ac:dyDescent="0.2">
      <c r="A55" s="84">
        <v>50</v>
      </c>
      <c r="B55" s="68" t="s">
        <v>290</v>
      </c>
      <c r="C55" s="69" t="s">
        <v>29</v>
      </c>
      <c r="D55" s="55">
        <v>182</v>
      </c>
      <c r="E55" s="56">
        <v>66.600000000000009</v>
      </c>
      <c r="F55" s="55">
        <v>309</v>
      </c>
      <c r="G55" s="56">
        <v>94.05</v>
      </c>
      <c r="H55" s="57">
        <v>13.5</v>
      </c>
      <c r="I55" s="56">
        <v>17.080000000000002</v>
      </c>
      <c r="J55" s="55">
        <v>244</v>
      </c>
      <c r="K55" s="56">
        <v>54</v>
      </c>
      <c r="L55" s="57">
        <v>11.52</v>
      </c>
      <c r="M55" s="56">
        <v>11.620000000000047</v>
      </c>
      <c r="N55" s="81">
        <v>243.35000000000008</v>
      </c>
    </row>
    <row r="56" spans="1:14" s="9" customFormat="1" ht="16.5" customHeight="1" x14ac:dyDescent="0.2">
      <c r="A56" s="84">
        <v>51</v>
      </c>
      <c r="B56" s="68" t="s">
        <v>336</v>
      </c>
      <c r="C56" s="69" t="s">
        <v>27</v>
      </c>
      <c r="D56" s="55">
        <v>174</v>
      </c>
      <c r="E56" s="56">
        <v>22.200000000000003</v>
      </c>
      <c r="F56" s="55">
        <v>308</v>
      </c>
      <c r="G56" s="56">
        <v>91.199999999999989</v>
      </c>
      <c r="H56" s="57">
        <v>17.45</v>
      </c>
      <c r="I56" s="56">
        <v>41.174999999999997</v>
      </c>
      <c r="J56" s="55">
        <v>255</v>
      </c>
      <c r="K56" s="56">
        <v>63.9</v>
      </c>
      <c r="L56" s="57">
        <v>11.23</v>
      </c>
      <c r="M56" s="56">
        <v>23.655000000000012</v>
      </c>
      <c r="N56" s="81">
        <v>242.13</v>
      </c>
    </row>
    <row r="57" spans="1:14" s="9" customFormat="1" ht="16.5" customHeight="1" x14ac:dyDescent="0.2">
      <c r="A57" s="84">
        <v>52</v>
      </c>
      <c r="B57" s="68" t="s">
        <v>401</v>
      </c>
      <c r="C57" s="69" t="s">
        <v>392</v>
      </c>
      <c r="D57" s="55">
        <v>183</v>
      </c>
      <c r="E57" s="56">
        <v>72.150000000000006</v>
      </c>
      <c r="F57" s="55">
        <v>301</v>
      </c>
      <c r="G57" s="56">
        <v>71.25</v>
      </c>
      <c r="H57" s="57">
        <v>20.3</v>
      </c>
      <c r="I57" s="56">
        <v>58.56</v>
      </c>
      <c r="J57" s="55">
        <v>220</v>
      </c>
      <c r="K57" s="56">
        <v>32.4</v>
      </c>
      <c r="L57" s="57">
        <v>11.65</v>
      </c>
      <c r="M57" s="56">
        <v>6.2250000000000147</v>
      </c>
      <c r="N57" s="81">
        <v>240.58500000000004</v>
      </c>
    </row>
    <row r="58" spans="1:14" s="9" customFormat="1" ht="16.5" customHeight="1" x14ac:dyDescent="0.2">
      <c r="A58" s="84">
        <v>53</v>
      </c>
      <c r="B58" s="68" t="s">
        <v>335</v>
      </c>
      <c r="C58" s="69" t="s">
        <v>27</v>
      </c>
      <c r="D58" s="55">
        <v>184</v>
      </c>
      <c r="E58" s="56">
        <v>77.7</v>
      </c>
      <c r="F58" s="55">
        <v>302</v>
      </c>
      <c r="G58" s="56">
        <v>74.099999999999994</v>
      </c>
      <c r="H58" s="57">
        <v>19.3</v>
      </c>
      <c r="I58" s="56">
        <v>52.460000000000008</v>
      </c>
      <c r="J58" s="55">
        <v>209</v>
      </c>
      <c r="K58" s="56">
        <v>22.5</v>
      </c>
      <c r="L58" s="57">
        <v>11.5</v>
      </c>
      <c r="M58" s="56">
        <v>12.450000000000029</v>
      </c>
      <c r="N58" s="81">
        <v>239.21000000000004</v>
      </c>
    </row>
    <row r="59" spans="1:14" s="9" customFormat="1" ht="16.5" customHeight="1" x14ac:dyDescent="0.2">
      <c r="A59" s="84">
        <v>54</v>
      </c>
      <c r="B59" s="68" t="s">
        <v>404</v>
      </c>
      <c r="C59" s="69" t="s">
        <v>392</v>
      </c>
      <c r="D59" s="55">
        <v>177</v>
      </c>
      <c r="E59" s="56">
        <v>38.85</v>
      </c>
      <c r="F59" s="55">
        <v>310</v>
      </c>
      <c r="G59" s="56">
        <v>96.899999999999991</v>
      </c>
      <c r="H59" s="57">
        <v>18.2</v>
      </c>
      <c r="I59" s="56">
        <v>45.75</v>
      </c>
      <c r="J59" s="55">
        <v>248</v>
      </c>
      <c r="K59" s="56">
        <v>57.6</v>
      </c>
      <c r="L59" s="57">
        <v>11.85</v>
      </c>
      <c r="M59" s="56">
        <v>0</v>
      </c>
      <c r="N59" s="81">
        <v>239.1</v>
      </c>
    </row>
    <row r="60" spans="1:14" s="9" customFormat="1" ht="16.5" customHeight="1" x14ac:dyDescent="0.2">
      <c r="A60" s="84">
        <v>55</v>
      </c>
      <c r="B60" s="68" t="s">
        <v>396</v>
      </c>
      <c r="C60" s="69" t="s">
        <v>392</v>
      </c>
      <c r="D60" s="55">
        <v>181</v>
      </c>
      <c r="E60" s="56">
        <v>61.050000000000004</v>
      </c>
      <c r="F60" s="55">
        <v>292</v>
      </c>
      <c r="G60" s="56">
        <v>45.599999999999994</v>
      </c>
      <c r="H60" s="57">
        <v>18.7</v>
      </c>
      <c r="I60" s="56">
        <v>48.8</v>
      </c>
      <c r="J60" s="55">
        <v>243</v>
      </c>
      <c r="K60" s="56">
        <v>53.1</v>
      </c>
      <c r="L60" s="57">
        <v>11.21</v>
      </c>
      <c r="M60" s="56">
        <v>24.484999999999992</v>
      </c>
      <c r="N60" s="81">
        <v>233.03499999999997</v>
      </c>
    </row>
    <row r="61" spans="1:14" s="9" customFormat="1" ht="16.5" customHeight="1" x14ac:dyDescent="0.2">
      <c r="A61" s="84">
        <v>56</v>
      </c>
      <c r="B61" s="68" t="s">
        <v>294</v>
      </c>
      <c r="C61" s="69" t="s">
        <v>20</v>
      </c>
      <c r="D61" s="55">
        <v>183</v>
      </c>
      <c r="E61" s="56">
        <v>72.150000000000006</v>
      </c>
      <c r="F61" s="55">
        <v>309</v>
      </c>
      <c r="G61" s="56">
        <v>94.05</v>
      </c>
      <c r="H61" s="57">
        <v>14.6</v>
      </c>
      <c r="I61" s="56">
        <v>23.79</v>
      </c>
      <c r="J61" s="55">
        <v>226</v>
      </c>
      <c r="K61" s="56">
        <v>37.800000000000004</v>
      </c>
      <c r="L61" s="57">
        <v>11.88</v>
      </c>
      <c r="M61" s="56">
        <v>0</v>
      </c>
      <c r="N61" s="81">
        <v>227.79</v>
      </c>
    </row>
    <row r="62" spans="1:14" s="9" customFormat="1" ht="16.5" customHeight="1" x14ac:dyDescent="0.2">
      <c r="A62" s="84">
        <v>57</v>
      </c>
      <c r="B62" s="68" t="s">
        <v>373</v>
      </c>
      <c r="C62" s="69" t="s">
        <v>32</v>
      </c>
      <c r="D62" s="55">
        <v>180</v>
      </c>
      <c r="E62" s="56">
        <v>55.5</v>
      </c>
      <c r="F62" s="55">
        <v>295</v>
      </c>
      <c r="G62" s="56">
        <v>54.150000000000006</v>
      </c>
      <c r="H62" s="57">
        <v>21.4</v>
      </c>
      <c r="I62" s="56">
        <v>65.27</v>
      </c>
      <c r="J62" s="55">
        <v>222</v>
      </c>
      <c r="K62" s="56">
        <v>34.200000000000003</v>
      </c>
      <c r="L62" s="57">
        <v>11.38</v>
      </c>
      <c r="M62" s="56">
        <v>17.429999999999996</v>
      </c>
      <c r="N62" s="81">
        <v>226.55</v>
      </c>
    </row>
    <row r="63" spans="1:14" s="9" customFormat="1" ht="16.5" customHeight="1" x14ac:dyDescent="0.2">
      <c r="A63" s="84">
        <v>58</v>
      </c>
      <c r="B63" s="68" t="s">
        <v>253</v>
      </c>
      <c r="C63" s="69" t="s">
        <v>30</v>
      </c>
      <c r="D63" s="55">
        <v>177</v>
      </c>
      <c r="E63" s="56">
        <v>38.85</v>
      </c>
      <c r="F63" s="55">
        <v>306</v>
      </c>
      <c r="G63" s="56">
        <v>85.5</v>
      </c>
      <c r="H63" s="57">
        <v>17.3</v>
      </c>
      <c r="I63" s="56">
        <v>40.260000000000005</v>
      </c>
      <c r="J63" s="55">
        <v>236</v>
      </c>
      <c r="K63" s="56">
        <v>46.800000000000004</v>
      </c>
      <c r="L63" s="57">
        <v>11.45</v>
      </c>
      <c r="M63" s="56">
        <v>14.525000000000059</v>
      </c>
      <c r="N63" s="81">
        <v>225.93500000000009</v>
      </c>
    </row>
    <row r="64" spans="1:14" s="9" customFormat="1" ht="16.5" customHeight="1" x14ac:dyDescent="0.2">
      <c r="A64" s="84">
        <v>59</v>
      </c>
      <c r="B64" s="68" t="s">
        <v>323</v>
      </c>
      <c r="C64" s="69" t="s">
        <v>17</v>
      </c>
      <c r="D64" s="55">
        <v>180</v>
      </c>
      <c r="E64" s="56">
        <v>55.5</v>
      </c>
      <c r="F64" s="55">
        <v>301</v>
      </c>
      <c r="G64" s="56">
        <v>71.25</v>
      </c>
      <c r="H64" s="57">
        <v>14.8</v>
      </c>
      <c r="I64" s="56">
        <v>25.010000000000009</v>
      </c>
      <c r="J64" s="55">
        <v>236</v>
      </c>
      <c r="K64" s="56">
        <v>46.800000000000004</v>
      </c>
      <c r="L64" s="57">
        <v>11.16</v>
      </c>
      <c r="M64" s="56">
        <v>26.560000000000024</v>
      </c>
      <c r="N64" s="81">
        <v>225.12000000000006</v>
      </c>
    </row>
    <row r="65" spans="1:14" s="9" customFormat="1" ht="16.5" customHeight="1" x14ac:dyDescent="0.2">
      <c r="A65" s="84">
        <v>60</v>
      </c>
      <c r="B65" s="68" t="s">
        <v>333</v>
      </c>
      <c r="C65" s="69" t="s">
        <v>27</v>
      </c>
      <c r="D65" s="55">
        <v>182</v>
      </c>
      <c r="E65" s="56">
        <v>66.600000000000009</v>
      </c>
      <c r="F65" s="55">
        <v>300</v>
      </c>
      <c r="G65" s="56">
        <v>68.399999999999991</v>
      </c>
      <c r="H65" s="57">
        <v>17.3</v>
      </c>
      <c r="I65" s="56">
        <v>40.260000000000005</v>
      </c>
      <c r="J65" s="55">
        <v>234</v>
      </c>
      <c r="K65" s="56">
        <v>45</v>
      </c>
      <c r="L65" s="57">
        <v>11.88</v>
      </c>
      <c r="M65" s="56">
        <v>0</v>
      </c>
      <c r="N65" s="81">
        <v>220.26</v>
      </c>
    </row>
    <row r="66" spans="1:14" s="9" customFormat="1" ht="16.5" customHeight="1" x14ac:dyDescent="0.2">
      <c r="A66" s="84">
        <v>61</v>
      </c>
      <c r="B66" s="68" t="s">
        <v>338</v>
      </c>
      <c r="C66" s="69" t="s">
        <v>27</v>
      </c>
      <c r="D66" s="55">
        <v>176</v>
      </c>
      <c r="E66" s="56">
        <v>33.300000000000004</v>
      </c>
      <c r="F66" s="55">
        <v>291</v>
      </c>
      <c r="G66" s="56">
        <v>42.75</v>
      </c>
      <c r="H66" s="57">
        <v>17.5</v>
      </c>
      <c r="I66" s="56">
        <v>41.480000000000004</v>
      </c>
      <c r="J66" s="55">
        <v>236</v>
      </c>
      <c r="K66" s="56">
        <v>46.800000000000004</v>
      </c>
      <c r="L66" s="57">
        <v>10.49</v>
      </c>
      <c r="M66" s="56">
        <v>54.365000000000023</v>
      </c>
      <c r="N66" s="81">
        <v>218.69500000000005</v>
      </c>
    </row>
    <row r="67" spans="1:14" s="9" customFormat="1" ht="16.5" customHeight="1" x14ac:dyDescent="0.2">
      <c r="A67" s="84">
        <v>62</v>
      </c>
      <c r="B67" s="68" t="s">
        <v>257</v>
      </c>
      <c r="C67" s="69" t="s">
        <v>30</v>
      </c>
      <c r="D67" s="55">
        <v>173</v>
      </c>
      <c r="E67" s="56">
        <v>16.650000000000002</v>
      </c>
      <c r="F67" s="55">
        <v>298</v>
      </c>
      <c r="G67" s="56">
        <v>62.699999999999996</v>
      </c>
      <c r="H67" s="57">
        <v>15.7</v>
      </c>
      <c r="I67" s="56">
        <v>30.5</v>
      </c>
      <c r="J67" s="55">
        <v>243</v>
      </c>
      <c r="K67" s="56">
        <v>53.1</v>
      </c>
      <c r="L67" s="57">
        <v>10.47</v>
      </c>
      <c r="M67" s="56">
        <v>55.195</v>
      </c>
      <c r="N67" s="81">
        <v>218.14499999999998</v>
      </c>
    </row>
    <row r="68" spans="1:14" s="9" customFormat="1" ht="16.5" customHeight="1" x14ac:dyDescent="0.2">
      <c r="A68" s="84">
        <v>63</v>
      </c>
      <c r="B68" s="68" t="s">
        <v>344</v>
      </c>
      <c r="C68" s="69" t="s">
        <v>31</v>
      </c>
      <c r="D68" s="55">
        <v>179</v>
      </c>
      <c r="E68" s="56">
        <v>49.95</v>
      </c>
      <c r="F68" s="55">
        <v>290</v>
      </c>
      <c r="G68" s="56">
        <v>39.9</v>
      </c>
      <c r="H68" s="57">
        <v>19.2</v>
      </c>
      <c r="I68" s="56">
        <v>51.849999999999994</v>
      </c>
      <c r="J68" s="55">
        <v>220</v>
      </c>
      <c r="K68" s="56">
        <v>32.4</v>
      </c>
      <c r="L68" s="57">
        <v>10.76</v>
      </c>
      <c r="M68" s="56">
        <v>43.160000000000039</v>
      </c>
      <c r="N68" s="81">
        <v>217.26000000000005</v>
      </c>
    </row>
    <row r="69" spans="1:14" s="9" customFormat="1" ht="16.5" customHeight="1" x14ac:dyDescent="0.2">
      <c r="A69" s="84">
        <v>64</v>
      </c>
      <c r="B69" s="68" t="s">
        <v>368</v>
      </c>
      <c r="C69" s="69" t="s">
        <v>354</v>
      </c>
      <c r="D69" s="55">
        <v>180</v>
      </c>
      <c r="E69" s="56">
        <v>55.5</v>
      </c>
      <c r="F69" s="55">
        <v>295</v>
      </c>
      <c r="G69" s="56">
        <v>54.150000000000006</v>
      </c>
      <c r="H69" s="57">
        <v>20.2</v>
      </c>
      <c r="I69" s="56">
        <v>57.949999999999996</v>
      </c>
      <c r="J69" s="55">
        <v>236</v>
      </c>
      <c r="K69" s="56">
        <v>46.800000000000004</v>
      </c>
      <c r="L69" s="57">
        <v>12</v>
      </c>
      <c r="M69" s="56">
        <v>0</v>
      </c>
      <c r="N69" s="81">
        <v>214.4</v>
      </c>
    </row>
    <row r="70" spans="1:14" s="9" customFormat="1" ht="16.5" customHeight="1" x14ac:dyDescent="0.2">
      <c r="A70" s="84">
        <v>65</v>
      </c>
      <c r="B70" s="68" t="s">
        <v>390</v>
      </c>
      <c r="C70" s="69" t="s">
        <v>28</v>
      </c>
      <c r="D70" s="55">
        <v>190</v>
      </c>
      <c r="E70" s="56">
        <v>111</v>
      </c>
      <c r="F70" s="55">
        <v>300</v>
      </c>
      <c r="G70" s="56">
        <v>68.399999999999991</v>
      </c>
      <c r="H70" s="57">
        <v>15.8</v>
      </c>
      <c r="I70" s="56">
        <v>31.110000000000007</v>
      </c>
      <c r="J70" s="55">
        <v>188</v>
      </c>
      <c r="K70" s="56">
        <v>3.6</v>
      </c>
      <c r="L70" s="57">
        <v>13.65</v>
      </c>
      <c r="M70" s="56">
        <v>0</v>
      </c>
      <c r="N70" s="81">
        <v>214.10999999999999</v>
      </c>
    </row>
    <row r="71" spans="1:14" s="9" customFormat="1" ht="16.5" customHeight="1" x14ac:dyDescent="0.2">
      <c r="A71" s="84">
        <v>66</v>
      </c>
      <c r="B71" s="68" t="s">
        <v>351</v>
      </c>
      <c r="C71" s="69" t="s">
        <v>31</v>
      </c>
      <c r="D71" s="55">
        <v>178</v>
      </c>
      <c r="E71" s="56">
        <v>44.400000000000006</v>
      </c>
      <c r="F71" s="55">
        <v>290</v>
      </c>
      <c r="G71" s="56">
        <v>39.9</v>
      </c>
      <c r="H71" s="57">
        <v>16</v>
      </c>
      <c r="I71" s="56">
        <v>32.330000000000005</v>
      </c>
      <c r="J71" s="55">
        <v>238</v>
      </c>
      <c r="K71" s="56">
        <v>48.6</v>
      </c>
      <c r="L71" s="57">
        <v>10.64</v>
      </c>
      <c r="M71" s="56">
        <v>48.140000000000008</v>
      </c>
      <c r="N71" s="81">
        <v>213.37000000000003</v>
      </c>
    </row>
    <row r="72" spans="1:14" s="9" customFormat="1" ht="16.5" customHeight="1" x14ac:dyDescent="0.2">
      <c r="A72" s="84">
        <v>67</v>
      </c>
      <c r="B72" s="68" t="s">
        <v>267</v>
      </c>
      <c r="C72" s="69" t="s">
        <v>23</v>
      </c>
      <c r="D72" s="55">
        <v>179</v>
      </c>
      <c r="E72" s="56">
        <v>49.95</v>
      </c>
      <c r="F72" s="55">
        <v>304</v>
      </c>
      <c r="G72" s="56">
        <v>79.8</v>
      </c>
      <c r="H72" s="57">
        <v>14.8</v>
      </c>
      <c r="I72" s="56">
        <v>25.010000000000009</v>
      </c>
      <c r="J72" s="55">
        <v>241</v>
      </c>
      <c r="K72" s="56">
        <v>51.300000000000004</v>
      </c>
      <c r="L72" s="57">
        <v>11.87</v>
      </c>
      <c r="M72" s="56">
        <v>0</v>
      </c>
      <c r="N72" s="81">
        <v>206.06000000000003</v>
      </c>
    </row>
    <row r="73" spans="1:14" s="9" customFormat="1" ht="16.5" customHeight="1" x14ac:dyDescent="0.2">
      <c r="A73" s="84">
        <v>68</v>
      </c>
      <c r="B73" s="68" t="s">
        <v>216</v>
      </c>
      <c r="C73" s="69" t="s">
        <v>25</v>
      </c>
      <c r="D73" s="55">
        <v>177</v>
      </c>
      <c r="E73" s="56">
        <v>38.85</v>
      </c>
      <c r="F73" s="55">
        <v>293</v>
      </c>
      <c r="G73" s="56">
        <v>48.449999999999996</v>
      </c>
      <c r="H73" s="57">
        <v>16.7</v>
      </c>
      <c r="I73" s="56">
        <v>36.599999999999994</v>
      </c>
      <c r="J73" s="55">
        <v>225</v>
      </c>
      <c r="K73" s="56">
        <v>36.9</v>
      </c>
      <c r="L73" s="57">
        <v>10.73</v>
      </c>
      <c r="M73" s="56">
        <v>44.405000000000015</v>
      </c>
      <c r="N73" s="81">
        <v>205.20499999999998</v>
      </c>
    </row>
    <row r="74" spans="1:14" s="9" customFormat="1" ht="16.5" customHeight="1" x14ac:dyDescent="0.2">
      <c r="A74" s="84">
        <v>69</v>
      </c>
      <c r="B74" s="68" t="s">
        <v>324</v>
      </c>
      <c r="C74" s="69" t="s">
        <v>17</v>
      </c>
      <c r="D74" s="55">
        <v>188</v>
      </c>
      <c r="E74" s="56">
        <v>99.9</v>
      </c>
      <c r="F74" s="55">
        <v>296</v>
      </c>
      <c r="G74" s="56">
        <v>57</v>
      </c>
      <c r="H74" s="57">
        <v>14.8</v>
      </c>
      <c r="I74" s="56">
        <v>25.010000000000009</v>
      </c>
      <c r="J74" s="55">
        <v>209</v>
      </c>
      <c r="K74" s="56">
        <v>22.5</v>
      </c>
      <c r="L74" s="57">
        <v>12.48</v>
      </c>
      <c r="M74" s="56">
        <v>0</v>
      </c>
      <c r="N74" s="81">
        <v>204.41000000000003</v>
      </c>
    </row>
    <row r="75" spans="1:14" s="9" customFormat="1" ht="16.5" customHeight="1" x14ac:dyDescent="0.2">
      <c r="A75" s="84">
        <v>70</v>
      </c>
      <c r="B75" s="68" t="s">
        <v>320</v>
      </c>
      <c r="C75" s="69" t="s">
        <v>17</v>
      </c>
      <c r="D75" s="55">
        <v>181</v>
      </c>
      <c r="E75" s="56">
        <v>61.050000000000004</v>
      </c>
      <c r="F75" s="55">
        <v>300</v>
      </c>
      <c r="G75" s="56">
        <v>68.399999999999991</v>
      </c>
      <c r="H75" s="57">
        <v>16.3</v>
      </c>
      <c r="I75" s="56">
        <v>34.160000000000004</v>
      </c>
      <c r="J75" s="55">
        <v>221</v>
      </c>
      <c r="K75" s="56">
        <v>33.300000000000004</v>
      </c>
      <c r="L75" s="57">
        <v>11.62</v>
      </c>
      <c r="M75" s="56">
        <v>7.4700000000000619</v>
      </c>
      <c r="N75" s="81">
        <v>204.38000000000005</v>
      </c>
    </row>
    <row r="76" spans="1:14" s="9" customFormat="1" ht="16.5" customHeight="1" x14ac:dyDescent="0.2">
      <c r="A76" s="84">
        <v>71</v>
      </c>
      <c r="B76" s="68" t="s">
        <v>327</v>
      </c>
      <c r="C76" s="69" t="s">
        <v>27</v>
      </c>
      <c r="D76" s="55">
        <v>175</v>
      </c>
      <c r="E76" s="56">
        <v>27.75</v>
      </c>
      <c r="F76" s="55">
        <v>297</v>
      </c>
      <c r="G76" s="56">
        <v>59.849999999999994</v>
      </c>
      <c r="H76" s="57">
        <v>19.399999999999999</v>
      </c>
      <c r="I76" s="56">
        <v>53.069999999999993</v>
      </c>
      <c r="J76" s="55">
        <v>224</v>
      </c>
      <c r="K76" s="56">
        <v>36</v>
      </c>
      <c r="L76" s="57">
        <v>11.14</v>
      </c>
      <c r="M76" s="56">
        <v>27.390000000000008</v>
      </c>
      <c r="N76" s="81">
        <v>204.06</v>
      </c>
    </row>
    <row r="77" spans="1:14" s="9" customFormat="1" ht="16.5" customHeight="1" x14ac:dyDescent="0.2">
      <c r="A77" s="84">
        <v>72</v>
      </c>
      <c r="B77" s="68" t="s">
        <v>371</v>
      </c>
      <c r="C77" s="69" t="s">
        <v>32</v>
      </c>
      <c r="D77" s="55">
        <v>174</v>
      </c>
      <c r="E77" s="56">
        <v>22.200000000000003</v>
      </c>
      <c r="F77" s="55">
        <v>301</v>
      </c>
      <c r="G77" s="56">
        <v>71.25</v>
      </c>
      <c r="H77" s="57">
        <v>19</v>
      </c>
      <c r="I77" s="56">
        <v>50.63</v>
      </c>
      <c r="J77" s="55">
        <v>224</v>
      </c>
      <c r="K77" s="56">
        <v>36</v>
      </c>
      <c r="L77" s="57">
        <v>11.27</v>
      </c>
      <c r="M77" s="56">
        <v>21.995000000000047</v>
      </c>
      <c r="N77" s="81">
        <v>202.07500000000005</v>
      </c>
    </row>
    <row r="78" spans="1:14" s="9" customFormat="1" ht="16.5" customHeight="1" x14ac:dyDescent="0.2">
      <c r="A78" s="84">
        <v>73</v>
      </c>
      <c r="B78" s="68" t="s">
        <v>313</v>
      </c>
      <c r="C78" s="69" t="s">
        <v>17</v>
      </c>
      <c r="D78" s="55">
        <v>181</v>
      </c>
      <c r="E78" s="56">
        <v>61.050000000000004</v>
      </c>
      <c r="F78" s="55">
        <v>298</v>
      </c>
      <c r="G78" s="56">
        <v>62.699999999999996</v>
      </c>
      <c r="H78" s="57">
        <v>15.8</v>
      </c>
      <c r="I78" s="56">
        <v>31.110000000000007</v>
      </c>
      <c r="J78" s="55">
        <v>233</v>
      </c>
      <c r="K78" s="56">
        <v>44.1</v>
      </c>
      <c r="L78" s="57">
        <v>12.14</v>
      </c>
      <c r="M78" s="56">
        <v>0</v>
      </c>
      <c r="N78" s="81">
        <v>198.96</v>
      </c>
    </row>
    <row r="79" spans="1:14" s="9" customFormat="1" ht="16.5" customHeight="1" x14ac:dyDescent="0.2">
      <c r="A79" s="84">
        <v>74</v>
      </c>
      <c r="B79" s="68" t="s">
        <v>387</v>
      </c>
      <c r="C79" s="69" t="s">
        <v>28</v>
      </c>
      <c r="D79" s="55">
        <v>178</v>
      </c>
      <c r="E79" s="56">
        <v>44.400000000000006</v>
      </c>
      <c r="F79" s="55">
        <v>297</v>
      </c>
      <c r="G79" s="56">
        <v>59.849999999999994</v>
      </c>
      <c r="H79" s="57">
        <v>15</v>
      </c>
      <c r="I79" s="56">
        <v>26.230000000000004</v>
      </c>
      <c r="J79" s="55">
        <v>224</v>
      </c>
      <c r="K79" s="56">
        <v>36</v>
      </c>
      <c r="L79" s="57">
        <v>11.02</v>
      </c>
      <c r="M79" s="56">
        <v>32.370000000000047</v>
      </c>
      <c r="N79" s="81">
        <v>198.85000000000008</v>
      </c>
    </row>
    <row r="80" spans="1:14" s="9" customFormat="1" ht="16.5" customHeight="1" x14ac:dyDescent="0.2">
      <c r="A80" s="84">
        <v>75</v>
      </c>
      <c r="B80" s="68" t="s">
        <v>365</v>
      </c>
      <c r="C80" s="69" t="s">
        <v>354</v>
      </c>
      <c r="D80" s="55">
        <v>172</v>
      </c>
      <c r="E80" s="56">
        <v>11.100000000000001</v>
      </c>
      <c r="F80" s="55">
        <v>294</v>
      </c>
      <c r="G80" s="56">
        <v>51.3</v>
      </c>
      <c r="H80" s="57">
        <v>16.3</v>
      </c>
      <c r="I80" s="56">
        <v>34.160000000000004</v>
      </c>
      <c r="J80" s="55">
        <v>241</v>
      </c>
      <c r="K80" s="56">
        <v>51.300000000000004</v>
      </c>
      <c r="L80" s="57">
        <v>10.72</v>
      </c>
      <c r="M80" s="56">
        <v>44.82</v>
      </c>
      <c r="N80" s="81">
        <v>192.68</v>
      </c>
    </row>
    <row r="81" spans="1:14" s="9" customFormat="1" ht="16.5" customHeight="1" x14ac:dyDescent="0.2">
      <c r="A81" s="84">
        <v>76</v>
      </c>
      <c r="B81" s="68" t="s">
        <v>255</v>
      </c>
      <c r="C81" s="69" t="s">
        <v>30</v>
      </c>
      <c r="D81" s="55">
        <v>175</v>
      </c>
      <c r="E81" s="56">
        <v>27.75</v>
      </c>
      <c r="F81" s="55">
        <v>299</v>
      </c>
      <c r="G81" s="56">
        <v>65.55</v>
      </c>
      <c r="H81" s="57">
        <v>14.9</v>
      </c>
      <c r="I81" s="56">
        <v>25.620000000000005</v>
      </c>
      <c r="J81" s="55">
        <v>244</v>
      </c>
      <c r="K81" s="56">
        <v>54</v>
      </c>
      <c r="L81" s="57">
        <v>11.33</v>
      </c>
      <c r="M81" s="56">
        <v>19.505000000000027</v>
      </c>
      <c r="N81" s="81">
        <v>192.42500000000004</v>
      </c>
    </row>
    <row r="82" spans="1:14" s="9" customFormat="1" ht="16.5" customHeight="1" x14ac:dyDescent="0.2">
      <c r="A82" s="84">
        <v>77</v>
      </c>
      <c r="B82" s="68" t="s">
        <v>273</v>
      </c>
      <c r="C82" s="69" t="s">
        <v>23</v>
      </c>
      <c r="D82" s="55">
        <v>169</v>
      </c>
      <c r="E82" s="56">
        <v>0</v>
      </c>
      <c r="F82" s="55">
        <v>296</v>
      </c>
      <c r="G82" s="56">
        <v>57</v>
      </c>
      <c r="H82" s="57">
        <v>17.100000000000001</v>
      </c>
      <c r="I82" s="56">
        <v>39.040000000000013</v>
      </c>
      <c r="J82" s="55">
        <v>227</v>
      </c>
      <c r="K82" s="56">
        <v>38.700000000000003</v>
      </c>
      <c r="L82" s="57">
        <v>10.46</v>
      </c>
      <c r="M82" s="56">
        <v>55.609999999999992</v>
      </c>
      <c r="N82" s="81">
        <v>190.35</v>
      </c>
    </row>
    <row r="83" spans="1:14" s="9" customFormat="1" ht="16.5" customHeight="1" x14ac:dyDescent="0.2">
      <c r="A83" s="84">
        <v>78</v>
      </c>
      <c r="B83" s="68" t="s">
        <v>330</v>
      </c>
      <c r="C83" s="69" t="s">
        <v>27</v>
      </c>
      <c r="D83" s="55">
        <v>176</v>
      </c>
      <c r="E83" s="56">
        <v>33.300000000000004</v>
      </c>
      <c r="F83" s="55">
        <v>294</v>
      </c>
      <c r="G83" s="56">
        <v>51.3</v>
      </c>
      <c r="H83" s="57">
        <v>16.850000000000001</v>
      </c>
      <c r="I83" s="56">
        <v>37.515000000000008</v>
      </c>
      <c r="J83" s="55">
        <v>253</v>
      </c>
      <c r="K83" s="56">
        <v>62.1</v>
      </c>
      <c r="L83" s="57">
        <v>11.71</v>
      </c>
      <c r="M83" s="56">
        <v>3.7349999999999941</v>
      </c>
      <c r="N83" s="81">
        <v>187.95</v>
      </c>
    </row>
    <row r="84" spans="1:14" s="9" customFormat="1" ht="16.5" customHeight="1" x14ac:dyDescent="0.2">
      <c r="A84" s="84">
        <v>79</v>
      </c>
      <c r="B84" s="68" t="s">
        <v>347</v>
      </c>
      <c r="C84" s="69" t="s">
        <v>31</v>
      </c>
      <c r="D84" s="55">
        <v>181</v>
      </c>
      <c r="E84" s="56">
        <v>61.050000000000004</v>
      </c>
      <c r="F84" s="55">
        <v>287</v>
      </c>
      <c r="G84" s="56">
        <v>31.349999999999998</v>
      </c>
      <c r="H84" s="57">
        <v>15.4</v>
      </c>
      <c r="I84" s="56">
        <v>28.670000000000005</v>
      </c>
      <c r="J84" s="55">
        <v>221</v>
      </c>
      <c r="K84" s="56">
        <v>33.300000000000004</v>
      </c>
      <c r="L84" s="57">
        <v>11</v>
      </c>
      <c r="M84" s="56">
        <v>33.200000000000031</v>
      </c>
      <c r="N84" s="81">
        <v>187.57000000000005</v>
      </c>
    </row>
    <row r="85" spans="1:14" s="9" customFormat="1" ht="16.5" customHeight="1" x14ac:dyDescent="0.2">
      <c r="A85" s="84">
        <v>80</v>
      </c>
      <c r="B85" s="68" t="s">
        <v>237</v>
      </c>
      <c r="C85" s="69" t="s">
        <v>26</v>
      </c>
      <c r="D85" s="55">
        <v>180</v>
      </c>
      <c r="E85" s="56">
        <v>55.5</v>
      </c>
      <c r="F85" s="55">
        <v>301</v>
      </c>
      <c r="G85" s="56">
        <v>71.25</v>
      </c>
      <c r="H85" s="57">
        <v>16.8</v>
      </c>
      <c r="I85" s="56">
        <v>37.210000000000008</v>
      </c>
      <c r="J85" s="55">
        <v>208</v>
      </c>
      <c r="K85" s="56">
        <v>21.6</v>
      </c>
      <c r="L85" s="57">
        <v>11.77</v>
      </c>
      <c r="M85" s="56">
        <v>1.2450000000000472</v>
      </c>
      <c r="N85" s="81">
        <v>186.80500000000006</v>
      </c>
    </row>
    <row r="86" spans="1:14" s="9" customFormat="1" ht="16.5" customHeight="1" x14ac:dyDescent="0.2">
      <c r="A86" s="84">
        <v>81</v>
      </c>
      <c r="B86" s="68" t="s">
        <v>219</v>
      </c>
      <c r="C86" s="69" t="s">
        <v>25</v>
      </c>
      <c r="D86" s="55">
        <v>181</v>
      </c>
      <c r="E86" s="56">
        <v>61.050000000000004</v>
      </c>
      <c r="F86" s="55">
        <v>289</v>
      </c>
      <c r="G86" s="56">
        <v>37.049999999999997</v>
      </c>
      <c r="H86" s="57">
        <v>19.7</v>
      </c>
      <c r="I86" s="56">
        <v>54.9</v>
      </c>
      <c r="J86" s="55">
        <v>218</v>
      </c>
      <c r="K86" s="56">
        <v>30.6</v>
      </c>
      <c r="L86" s="57">
        <v>12.11</v>
      </c>
      <c r="M86" s="56">
        <v>0</v>
      </c>
      <c r="N86" s="81">
        <v>183.6</v>
      </c>
    </row>
    <row r="87" spans="1:14" s="9" customFormat="1" ht="16.5" customHeight="1" x14ac:dyDescent="0.2">
      <c r="A87" s="84">
        <v>82</v>
      </c>
      <c r="B87" s="68" t="s">
        <v>364</v>
      </c>
      <c r="C87" s="69" t="s">
        <v>354</v>
      </c>
      <c r="D87" s="55">
        <v>182</v>
      </c>
      <c r="E87" s="56">
        <v>66.600000000000009</v>
      </c>
      <c r="F87" s="55">
        <v>298</v>
      </c>
      <c r="G87" s="56">
        <v>62.699999999999996</v>
      </c>
      <c r="H87" s="57">
        <v>13.5</v>
      </c>
      <c r="I87" s="56">
        <v>17.080000000000002</v>
      </c>
      <c r="J87" s="55">
        <v>215</v>
      </c>
      <c r="K87" s="56">
        <v>27.900000000000002</v>
      </c>
      <c r="L87" s="57">
        <v>11.65</v>
      </c>
      <c r="M87" s="56">
        <v>6.2250000000000147</v>
      </c>
      <c r="N87" s="81">
        <v>180.50500000000005</v>
      </c>
    </row>
    <row r="88" spans="1:14" s="9" customFormat="1" ht="16.5" customHeight="1" x14ac:dyDescent="0.2">
      <c r="A88" s="84">
        <v>83</v>
      </c>
      <c r="B88" s="68" t="s">
        <v>328</v>
      </c>
      <c r="C88" s="69" t="s">
        <v>27</v>
      </c>
      <c r="D88" s="55">
        <v>175</v>
      </c>
      <c r="E88" s="56">
        <v>27.75</v>
      </c>
      <c r="F88" s="55">
        <v>290</v>
      </c>
      <c r="G88" s="56">
        <v>39.9</v>
      </c>
      <c r="H88" s="57">
        <v>22.85</v>
      </c>
      <c r="I88" s="56">
        <v>74.115000000000009</v>
      </c>
      <c r="J88" s="55">
        <v>218</v>
      </c>
      <c r="K88" s="56">
        <v>30.6</v>
      </c>
      <c r="L88" s="57">
        <v>11.66</v>
      </c>
      <c r="M88" s="56">
        <v>5.8100000000000236</v>
      </c>
      <c r="N88" s="81">
        <v>178.17500000000004</v>
      </c>
    </row>
    <row r="89" spans="1:14" s="9" customFormat="1" ht="16.5" customHeight="1" x14ac:dyDescent="0.2">
      <c r="A89" s="84">
        <v>84</v>
      </c>
      <c r="B89" s="68" t="s">
        <v>222</v>
      </c>
      <c r="C89" s="69" t="s">
        <v>25</v>
      </c>
      <c r="D89" s="55">
        <v>176</v>
      </c>
      <c r="E89" s="56">
        <v>33.300000000000004</v>
      </c>
      <c r="F89" s="55">
        <v>297</v>
      </c>
      <c r="G89" s="56">
        <v>59.849999999999994</v>
      </c>
      <c r="H89" s="57">
        <v>18.8</v>
      </c>
      <c r="I89" s="56">
        <v>49.410000000000004</v>
      </c>
      <c r="J89" s="55">
        <v>223</v>
      </c>
      <c r="K89" s="56">
        <v>35.1</v>
      </c>
      <c r="L89" s="57">
        <v>12.61</v>
      </c>
      <c r="M89" s="56">
        <v>0</v>
      </c>
      <c r="N89" s="81">
        <v>177.66</v>
      </c>
    </row>
    <row r="90" spans="1:14" s="9" customFormat="1" ht="16.5" customHeight="1" x14ac:dyDescent="0.2">
      <c r="A90" s="84">
        <v>85</v>
      </c>
      <c r="B90" s="68" t="s">
        <v>309</v>
      </c>
      <c r="C90" s="69" t="s">
        <v>20</v>
      </c>
      <c r="D90" s="55">
        <v>172</v>
      </c>
      <c r="E90" s="56">
        <v>11.100000000000001</v>
      </c>
      <c r="F90" s="55">
        <v>293</v>
      </c>
      <c r="G90" s="56">
        <v>48.449999999999996</v>
      </c>
      <c r="H90" s="57">
        <v>14.8</v>
      </c>
      <c r="I90" s="56">
        <v>25.010000000000009</v>
      </c>
      <c r="J90" s="55">
        <v>257</v>
      </c>
      <c r="K90" s="56">
        <v>65.7</v>
      </c>
      <c r="L90" s="57">
        <v>11.14</v>
      </c>
      <c r="M90" s="56">
        <v>27.390000000000008</v>
      </c>
      <c r="N90" s="81">
        <v>177.65</v>
      </c>
    </row>
    <row r="91" spans="1:14" s="9" customFormat="1" ht="16.5" customHeight="1" x14ac:dyDescent="0.2">
      <c r="A91" s="84">
        <v>86</v>
      </c>
      <c r="B91" s="68" t="s">
        <v>332</v>
      </c>
      <c r="C91" s="69" t="s">
        <v>27</v>
      </c>
      <c r="D91" s="55">
        <v>179</v>
      </c>
      <c r="E91" s="56">
        <v>49.95</v>
      </c>
      <c r="F91" s="55">
        <v>294</v>
      </c>
      <c r="G91" s="56">
        <v>51.3</v>
      </c>
      <c r="H91" s="57">
        <v>16.899999999999999</v>
      </c>
      <c r="I91" s="56">
        <v>37.819999999999993</v>
      </c>
      <c r="J91" s="55">
        <v>225</v>
      </c>
      <c r="K91" s="56">
        <v>36.9</v>
      </c>
      <c r="L91" s="57">
        <v>11.98</v>
      </c>
      <c r="M91" s="56">
        <v>0</v>
      </c>
      <c r="N91" s="81">
        <v>175.97</v>
      </c>
    </row>
    <row r="92" spans="1:14" s="9" customFormat="1" ht="16.5" customHeight="1" x14ac:dyDescent="0.2">
      <c r="A92" s="84">
        <v>87</v>
      </c>
      <c r="B92" s="68" t="s">
        <v>229</v>
      </c>
      <c r="C92" s="69" t="s">
        <v>22</v>
      </c>
      <c r="D92" s="55">
        <v>180</v>
      </c>
      <c r="E92" s="56">
        <v>55.5</v>
      </c>
      <c r="F92" s="55">
        <v>293</v>
      </c>
      <c r="G92" s="56">
        <v>48.449999999999996</v>
      </c>
      <c r="H92" s="57">
        <v>15.8</v>
      </c>
      <c r="I92" s="56">
        <v>31.110000000000007</v>
      </c>
      <c r="J92" s="55">
        <v>228</v>
      </c>
      <c r="K92" s="56">
        <v>39.6</v>
      </c>
      <c r="L92" s="57">
        <v>12.57</v>
      </c>
      <c r="M92" s="56">
        <v>0</v>
      </c>
      <c r="N92" s="81">
        <v>174.66</v>
      </c>
    </row>
    <row r="93" spans="1:14" s="9" customFormat="1" ht="16.5" customHeight="1" x14ac:dyDescent="0.2">
      <c r="A93" s="84">
        <v>88</v>
      </c>
      <c r="B93" s="68" t="s">
        <v>223</v>
      </c>
      <c r="C93" s="69" t="s">
        <v>25</v>
      </c>
      <c r="D93" s="55">
        <v>171</v>
      </c>
      <c r="E93" s="56">
        <v>5.5500000000000007</v>
      </c>
      <c r="F93" s="55">
        <v>290</v>
      </c>
      <c r="G93" s="56">
        <v>39.9</v>
      </c>
      <c r="H93" s="57">
        <v>16.100000000000001</v>
      </c>
      <c r="I93" s="56">
        <v>32.940000000000012</v>
      </c>
      <c r="J93" s="55">
        <v>225</v>
      </c>
      <c r="K93" s="56">
        <v>36.9</v>
      </c>
      <c r="L93" s="57">
        <v>10.37</v>
      </c>
      <c r="M93" s="56">
        <v>59.345000000000063</v>
      </c>
      <c r="N93" s="81">
        <v>174.63500000000008</v>
      </c>
    </row>
    <row r="94" spans="1:14" s="9" customFormat="1" ht="16.5" customHeight="1" x14ac:dyDescent="0.2">
      <c r="A94" s="84">
        <v>89</v>
      </c>
      <c r="B94" s="68" t="s">
        <v>282</v>
      </c>
      <c r="C94" s="69" t="s">
        <v>29</v>
      </c>
      <c r="D94" s="55">
        <v>176</v>
      </c>
      <c r="E94" s="56">
        <v>33.300000000000004</v>
      </c>
      <c r="F94" s="55">
        <v>300</v>
      </c>
      <c r="G94" s="56">
        <v>68.399999999999991</v>
      </c>
      <c r="H94" s="57">
        <v>15.3</v>
      </c>
      <c r="I94" s="56">
        <v>28.060000000000006</v>
      </c>
      <c r="J94" s="55">
        <v>216</v>
      </c>
      <c r="K94" s="56">
        <v>28.8</v>
      </c>
      <c r="L94" s="57">
        <v>11.47</v>
      </c>
      <c r="M94" s="56">
        <v>13.695000000000004</v>
      </c>
      <c r="N94" s="81">
        <v>172.255</v>
      </c>
    </row>
    <row r="95" spans="1:14" s="9" customFormat="1" ht="16.5" customHeight="1" x14ac:dyDescent="0.2">
      <c r="A95" s="84">
        <v>90</v>
      </c>
      <c r="B95" s="68" t="s">
        <v>357</v>
      </c>
      <c r="C95" s="69" t="s">
        <v>354</v>
      </c>
      <c r="D95" s="55">
        <v>179</v>
      </c>
      <c r="E95" s="56">
        <v>49.95</v>
      </c>
      <c r="F95" s="55">
        <v>286</v>
      </c>
      <c r="G95" s="56">
        <v>28.5</v>
      </c>
      <c r="H95" s="57">
        <v>17.8</v>
      </c>
      <c r="I95" s="56">
        <v>43.310000000000009</v>
      </c>
      <c r="J95" s="55">
        <v>238</v>
      </c>
      <c r="K95" s="56">
        <v>48.6</v>
      </c>
      <c r="L95" s="57">
        <v>11.82</v>
      </c>
      <c r="M95" s="56">
        <v>0</v>
      </c>
      <c r="N95" s="81">
        <v>170.36</v>
      </c>
    </row>
    <row r="96" spans="1:14" s="9" customFormat="1" ht="16.5" customHeight="1" x14ac:dyDescent="0.2">
      <c r="A96" s="84">
        <v>91</v>
      </c>
      <c r="B96" s="68" t="s">
        <v>302</v>
      </c>
      <c r="C96" s="69" t="s">
        <v>20</v>
      </c>
      <c r="D96" s="55">
        <v>178</v>
      </c>
      <c r="E96" s="56">
        <v>44.400000000000006</v>
      </c>
      <c r="F96" s="55">
        <v>295</v>
      </c>
      <c r="G96" s="56">
        <v>54.150000000000006</v>
      </c>
      <c r="H96" s="57">
        <v>16.600000000000001</v>
      </c>
      <c r="I96" s="56">
        <v>35.990000000000009</v>
      </c>
      <c r="J96" s="55">
        <v>209</v>
      </c>
      <c r="K96" s="56">
        <v>22.5</v>
      </c>
      <c r="L96" s="57">
        <v>11.48</v>
      </c>
      <c r="M96" s="56">
        <v>13.280000000000012</v>
      </c>
      <c r="N96" s="81">
        <v>170.32000000000002</v>
      </c>
    </row>
    <row r="97" spans="1:14" s="9" customFormat="1" ht="16.5" customHeight="1" x14ac:dyDescent="0.2">
      <c r="A97" s="84">
        <v>92</v>
      </c>
      <c r="B97" s="68" t="s">
        <v>238</v>
      </c>
      <c r="C97" s="69" t="s">
        <v>26</v>
      </c>
      <c r="D97" s="55">
        <v>178</v>
      </c>
      <c r="E97" s="56">
        <v>44.400000000000006</v>
      </c>
      <c r="F97" s="55">
        <v>298</v>
      </c>
      <c r="G97" s="56">
        <v>62.699999999999996</v>
      </c>
      <c r="H97" s="57">
        <v>15.7</v>
      </c>
      <c r="I97" s="56">
        <v>30.5</v>
      </c>
      <c r="J97" s="55">
        <v>210</v>
      </c>
      <c r="K97" s="56">
        <v>23.400000000000002</v>
      </c>
      <c r="L97" s="57">
        <v>11.62</v>
      </c>
      <c r="M97" s="56">
        <v>7.4700000000000619</v>
      </c>
      <c r="N97" s="81">
        <v>168.47000000000006</v>
      </c>
    </row>
    <row r="98" spans="1:14" s="9" customFormat="1" ht="16.5" customHeight="1" x14ac:dyDescent="0.2">
      <c r="A98" s="84">
        <v>93</v>
      </c>
      <c r="B98" s="68" t="s">
        <v>318</v>
      </c>
      <c r="C98" s="69" t="s">
        <v>17</v>
      </c>
      <c r="D98" s="55">
        <v>172</v>
      </c>
      <c r="E98" s="56">
        <v>11.100000000000001</v>
      </c>
      <c r="F98" s="55">
        <v>297</v>
      </c>
      <c r="G98" s="56">
        <v>59.849999999999994</v>
      </c>
      <c r="H98" s="57">
        <v>15.5</v>
      </c>
      <c r="I98" s="56">
        <v>29.28</v>
      </c>
      <c r="J98" s="55">
        <v>234</v>
      </c>
      <c r="K98" s="56">
        <v>45</v>
      </c>
      <c r="L98" s="57">
        <v>11.24</v>
      </c>
      <c r="M98" s="56">
        <v>23.24000000000002</v>
      </c>
      <c r="N98" s="81">
        <v>168.47</v>
      </c>
    </row>
    <row r="99" spans="1:14" s="9" customFormat="1" ht="16.5" customHeight="1" x14ac:dyDescent="0.2">
      <c r="A99" s="84">
        <v>94</v>
      </c>
      <c r="B99" s="68" t="s">
        <v>220</v>
      </c>
      <c r="C99" s="69" t="s">
        <v>25</v>
      </c>
      <c r="D99" s="55">
        <v>171</v>
      </c>
      <c r="E99" s="56">
        <v>5.5500000000000007</v>
      </c>
      <c r="F99" s="55">
        <v>296</v>
      </c>
      <c r="G99" s="56">
        <v>57</v>
      </c>
      <c r="H99" s="57">
        <v>13.1</v>
      </c>
      <c r="I99" s="56">
        <v>14.64</v>
      </c>
      <c r="J99" s="55">
        <v>242</v>
      </c>
      <c r="K99" s="56">
        <v>52.2</v>
      </c>
      <c r="L99" s="57">
        <v>10.91</v>
      </c>
      <c r="M99" s="56">
        <v>36.935000000000024</v>
      </c>
      <c r="N99" s="81">
        <v>166.32500000000002</v>
      </c>
    </row>
    <row r="100" spans="1:14" s="9" customFormat="1" ht="16.5" customHeight="1" x14ac:dyDescent="0.2">
      <c r="A100" s="84">
        <v>95</v>
      </c>
      <c r="B100" s="68" t="s">
        <v>353</v>
      </c>
      <c r="C100" s="69" t="s">
        <v>31</v>
      </c>
      <c r="D100" s="55">
        <v>176</v>
      </c>
      <c r="E100" s="56">
        <v>33.300000000000004</v>
      </c>
      <c r="F100" s="55">
        <v>283</v>
      </c>
      <c r="G100" s="56">
        <v>19.95</v>
      </c>
      <c r="H100" s="57">
        <v>15.8</v>
      </c>
      <c r="I100" s="56">
        <v>31.110000000000007</v>
      </c>
      <c r="J100" s="55">
        <v>219</v>
      </c>
      <c r="K100" s="56">
        <v>31.5</v>
      </c>
      <c r="L100" s="57">
        <v>10.67</v>
      </c>
      <c r="M100" s="56">
        <v>46.895000000000032</v>
      </c>
      <c r="N100" s="81">
        <v>162.75500000000005</v>
      </c>
    </row>
    <row r="101" spans="1:14" s="9" customFormat="1" ht="16.5" customHeight="1" x14ac:dyDescent="0.2">
      <c r="A101" s="84">
        <v>96</v>
      </c>
      <c r="B101" s="68" t="s">
        <v>315</v>
      </c>
      <c r="C101" s="69" t="s">
        <v>17</v>
      </c>
      <c r="D101" s="55">
        <v>168</v>
      </c>
      <c r="E101" s="56">
        <v>0</v>
      </c>
      <c r="F101" s="55">
        <v>291</v>
      </c>
      <c r="G101" s="56">
        <v>42.75</v>
      </c>
      <c r="H101" s="57">
        <v>17</v>
      </c>
      <c r="I101" s="56">
        <v>38.43</v>
      </c>
      <c r="J101" s="55">
        <v>247</v>
      </c>
      <c r="K101" s="56">
        <v>56.7</v>
      </c>
      <c r="L101" s="57">
        <v>11.23</v>
      </c>
      <c r="M101" s="56">
        <v>23.655000000000012</v>
      </c>
      <c r="N101" s="81">
        <v>161.535</v>
      </c>
    </row>
    <row r="102" spans="1:14" s="9" customFormat="1" ht="16.5" customHeight="1" x14ac:dyDescent="0.2">
      <c r="A102" s="84">
        <v>97</v>
      </c>
      <c r="B102" s="68" t="s">
        <v>239</v>
      </c>
      <c r="C102" s="69" t="s">
        <v>26</v>
      </c>
      <c r="D102" s="55">
        <v>171</v>
      </c>
      <c r="E102" s="56">
        <v>5.5500000000000007</v>
      </c>
      <c r="F102" s="55">
        <v>296</v>
      </c>
      <c r="G102" s="56">
        <v>57</v>
      </c>
      <c r="H102" s="57">
        <v>12</v>
      </c>
      <c r="I102" s="56">
        <v>7.9300000000000042</v>
      </c>
      <c r="J102" s="55">
        <v>258</v>
      </c>
      <c r="K102" s="56">
        <v>66.600000000000009</v>
      </c>
      <c r="L102" s="57">
        <v>11.3</v>
      </c>
      <c r="M102" s="56">
        <v>20.75</v>
      </c>
      <c r="N102" s="81">
        <v>157.83000000000001</v>
      </c>
    </row>
    <row r="103" spans="1:14" s="9" customFormat="1" ht="16.5" customHeight="1" x14ac:dyDescent="0.2">
      <c r="A103" s="84">
        <v>98</v>
      </c>
      <c r="B103" s="68" t="s">
        <v>384</v>
      </c>
      <c r="C103" s="69" t="s">
        <v>28</v>
      </c>
      <c r="D103" s="55">
        <v>187</v>
      </c>
      <c r="E103" s="56">
        <v>94.350000000000009</v>
      </c>
      <c r="F103" s="55">
        <v>291</v>
      </c>
      <c r="G103" s="56">
        <v>42.75</v>
      </c>
      <c r="H103" s="57">
        <v>13.9</v>
      </c>
      <c r="I103" s="56">
        <v>19.520000000000007</v>
      </c>
      <c r="J103" s="55">
        <v>0</v>
      </c>
      <c r="K103" s="56">
        <v>0</v>
      </c>
      <c r="L103" s="57">
        <v>12.48</v>
      </c>
      <c r="M103" s="56">
        <v>0</v>
      </c>
      <c r="N103" s="81">
        <v>156.62000000000003</v>
      </c>
    </row>
    <row r="104" spans="1:14" s="9" customFormat="1" ht="16.5" customHeight="1" x14ac:dyDescent="0.2">
      <c r="A104" s="84">
        <v>99</v>
      </c>
      <c r="B104" s="68" t="s">
        <v>314</v>
      </c>
      <c r="C104" s="69" t="s">
        <v>17</v>
      </c>
      <c r="D104" s="55">
        <v>168</v>
      </c>
      <c r="E104" s="56">
        <v>0</v>
      </c>
      <c r="F104" s="55">
        <v>289</v>
      </c>
      <c r="G104" s="56">
        <v>37.049999999999997</v>
      </c>
      <c r="H104" s="57">
        <v>17.8</v>
      </c>
      <c r="I104" s="56">
        <v>43.310000000000009</v>
      </c>
      <c r="J104" s="55">
        <v>243</v>
      </c>
      <c r="K104" s="56">
        <v>53.1</v>
      </c>
      <c r="L104" s="57">
        <v>11.3</v>
      </c>
      <c r="M104" s="56">
        <v>20.75</v>
      </c>
      <c r="N104" s="81">
        <v>154.21</v>
      </c>
    </row>
    <row r="105" spans="1:14" s="9" customFormat="1" ht="16.5" customHeight="1" x14ac:dyDescent="0.2">
      <c r="A105" s="84">
        <v>100</v>
      </c>
      <c r="B105" s="68" t="s">
        <v>235</v>
      </c>
      <c r="C105" s="69" t="s">
        <v>22</v>
      </c>
      <c r="D105" s="55">
        <v>171</v>
      </c>
      <c r="E105" s="56">
        <v>5.5500000000000007</v>
      </c>
      <c r="F105" s="55">
        <v>291</v>
      </c>
      <c r="G105" s="56">
        <v>42.75</v>
      </c>
      <c r="H105" s="57">
        <v>13.4</v>
      </c>
      <c r="I105" s="56">
        <v>16.470000000000006</v>
      </c>
      <c r="J105" s="55">
        <v>232</v>
      </c>
      <c r="K105" s="56">
        <v>43.2</v>
      </c>
      <c r="L105" s="57">
        <v>10.72</v>
      </c>
      <c r="M105" s="56">
        <v>44.82</v>
      </c>
      <c r="N105" s="81">
        <v>152.79000000000002</v>
      </c>
    </row>
    <row r="106" spans="1:14" s="9" customFormat="1" ht="16.5" customHeight="1" x14ac:dyDescent="0.2">
      <c r="A106" s="84">
        <v>101</v>
      </c>
      <c r="B106" s="68" t="s">
        <v>400</v>
      </c>
      <c r="C106" s="69" t="s">
        <v>392</v>
      </c>
      <c r="D106" s="55">
        <v>168</v>
      </c>
      <c r="E106" s="56">
        <v>0</v>
      </c>
      <c r="F106" s="55">
        <v>283</v>
      </c>
      <c r="G106" s="56">
        <v>19.95</v>
      </c>
      <c r="H106" s="57">
        <v>18</v>
      </c>
      <c r="I106" s="56">
        <v>44.53</v>
      </c>
      <c r="J106" s="55">
        <v>228</v>
      </c>
      <c r="K106" s="56">
        <v>39.6</v>
      </c>
      <c r="L106" s="57">
        <v>10.63</v>
      </c>
      <c r="M106" s="56">
        <v>48.555</v>
      </c>
      <c r="N106" s="81">
        <v>152.63500000000002</v>
      </c>
    </row>
    <row r="107" spans="1:14" s="9" customFormat="1" ht="16.5" customHeight="1" x14ac:dyDescent="0.2">
      <c r="A107" s="84">
        <v>102</v>
      </c>
      <c r="B107" s="68" t="s">
        <v>379</v>
      </c>
      <c r="C107" s="69" t="s">
        <v>32</v>
      </c>
      <c r="D107" s="55">
        <v>177</v>
      </c>
      <c r="E107" s="56">
        <v>38.85</v>
      </c>
      <c r="F107" s="55">
        <v>297</v>
      </c>
      <c r="G107" s="56">
        <v>59.849999999999994</v>
      </c>
      <c r="H107" s="57">
        <v>15.9</v>
      </c>
      <c r="I107" s="56">
        <v>31.720000000000006</v>
      </c>
      <c r="J107" s="55">
        <v>207</v>
      </c>
      <c r="K107" s="56">
        <v>20.7</v>
      </c>
      <c r="L107" s="57">
        <v>11.8</v>
      </c>
      <c r="M107" s="56">
        <v>0</v>
      </c>
      <c r="N107" s="81">
        <v>151.11999999999998</v>
      </c>
    </row>
    <row r="108" spans="1:14" s="9" customFormat="1" ht="16.5" customHeight="1" x14ac:dyDescent="0.2">
      <c r="A108" s="84">
        <v>103</v>
      </c>
      <c r="B108" s="68" t="s">
        <v>269</v>
      </c>
      <c r="C108" s="69" t="s">
        <v>23</v>
      </c>
      <c r="D108" s="55">
        <v>168</v>
      </c>
      <c r="E108" s="56">
        <v>0</v>
      </c>
      <c r="F108" s="55">
        <v>286</v>
      </c>
      <c r="G108" s="56">
        <v>28.5</v>
      </c>
      <c r="H108" s="57">
        <v>16.3</v>
      </c>
      <c r="I108" s="56">
        <v>34.160000000000004</v>
      </c>
      <c r="J108" s="55">
        <v>235</v>
      </c>
      <c r="K108" s="56">
        <v>45.9</v>
      </c>
      <c r="L108" s="57">
        <v>10.78</v>
      </c>
      <c r="M108" s="56">
        <v>42.330000000000055</v>
      </c>
      <c r="N108" s="81">
        <v>150.89000000000004</v>
      </c>
    </row>
    <row r="109" spans="1:14" s="9" customFormat="1" ht="16.5" customHeight="1" x14ac:dyDescent="0.2">
      <c r="A109" s="84">
        <v>104</v>
      </c>
      <c r="B109" s="68" t="s">
        <v>230</v>
      </c>
      <c r="C109" s="69" t="s">
        <v>22</v>
      </c>
      <c r="D109" s="55">
        <v>176</v>
      </c>
      <c r="E109" s="56">
        <v>33.300000000000004</v>
      </c>
      <c r="F109" s="55">
        <v>288</v>
      </c>
      <c r="G109" s="56">
        <v>34.199999999999996</v>
      </c>
      <c r="H109" s="57">
        <v>16</v>
      </c>
      <c r="I109" s="56">
        <v>32.330000000000005</v>
      </c>
      <c r="J109" s="55">
        <v>216</v>
      </c>
      <c r="K109" s="56">
        <v>28.8</v>
      </c>
      <c r="L109" s="57">
        <v>11.42</v>
      </c>
      <c r="M109" s="56">
        <v>15.770000000000032</v>
      </c>
      <c r="N109" s="81">
        <v>144.40000000000006</v>
      </c>
    </row>
    <row r="110" spans="1:14" s="9" customFormat="1" ht="16.5" customHeight="1" x14ac:dyDescent="0.2">
      <c r="A110" s="84">
        <v>105</v>
      </c>
      <c r="B110" s="68" t="s">
        <v>349</v>
      </c>
      <c r="C110" s="69" t="s">
        <v>31</v>
      </c>
      <c r="D110" s="55">
        <v>180</v>
      </c>
      <c r="E110" s="56">
        <v>55.5</v>
      </c>
      <c r="F110" s="55">
        <v>284</v>
      </c>
      <c r="G110" s="56">
        <v>22.799999999999997</v>
      </c>
      <c r="H110" s="57">
        <v>17.8</v>
      </c>
      <c r="I110" s="56">
        <v>43.310000000000009</v>
      </c>
      <c r="J110" s="55">
        <v>209</v>
      </c>
      <c r="K110" s="56">
        <v>22.5</v>
      </c>
      <c r="L110" s="57">
        <v>11.8</v>
      </c>
      <c r="M110" s="56">
        <v>0</v>
      </c>
      <c r="N110" s="81">
        <v>144.11000000000001</v>
      </c>
    </row>
    <row r="111" spans="1:14" s="9" customFormat="1" ht="16.5" customHeight="1" x14ac:dyDescent="0.2">
      <c r="A111" s="84">
        <v>106</v>
      </c>
      <c r="B111" s="68" t="s">
        <v>279</v>
      </c>
      <c r="C111" s="69" t="s">
        <v>23</v>
      </c>
      <c r="D111" s="55">
        <v>174</v>
      </c>
      <c r="E111" s="56">
        <v>22.200000000000003</v>
      </c>
      <c r="F111" s="55">
        <v>288</v>
      </c>
      <c r="G111" s="56">
        <v>34.199999999999996</v>
      </c>
      <c r="H111" s="57">
        <v>17.3</v>
      </c>
      <c r="I111" s="56">
        <v>40.260000000000005</v>
      </c>
      <c r="J111" s="55">
        <v>234</v>
      </c>
      <c r="K111" s="56">
        <v>45</v>
      </c>
      <c r="L111" s="57">
        <v>12.06</v>
      </c>
      <c r="M111" s="56">
        <v>0</v>
      </c>
      <c r="N111" s="81">
        <v>141.66</v>
      </c>
    </row>
    <row r="112" spans="1:14" s="9" customFormat="1" ht="16.5" customHeight="1" x14ac:dyDescent="0.2">
      <c r="A112" s="84">
        <v>107</v>
      </c>
      <c r="B112" s="68" t="s">
        <v>275</v>
      </c>
      <c r="C112" s="69" t="s">
        <v>23</v>
      </c>
      <c r="D112" s="55">
        <v>174</v>
      </c>
      <c r="E112" s="56">
        <v>22.200000000000003</v>
      </c>
      <c r="F112" s="55">
        <v>291</v>
      </c>
      <c r="G112" s="56">
        <v>42.75</v>
      </c>
      <c r="H112" s="57">
        <v>14</v>
      </c>
      <c r="I112" s="56">
        <v>20.130000000000003</v>
      </c>
      <c r="J112" s="55">
        <v>232</v>
      </c>
      <c r="K112" s="56">
        <v>43.2</v>
      </c>
      <c r="L112" s="57">
        <v>11.55</v>
      </c>
      <c r="M112" s="56">
        <v>10.375</v>
      </c>
      <c r="N112" s="81">
        <v>138.65500000000003</v>
      </c>
    </row>
    <row r="113" spans="1:14" s="9" customFormat="1" ht="16.5" customHeight="1" x14ac:dyDescent="0.2">
      <c r="A113" s="84">
        <v>108</v>
      </c>
      <c r="B113" s="68" t="s">
        <v>394</v>
      </c>
      <c r="C113" s="69" t="s">
        <v>392</v>
      </c>
      <c r="D113" s="55">
        <v>180</v>
      </c>
      <c r="E113" s="56">
        <v>55.5</v>
      </c>
      <c r="F113" s="55">
        <v>289</v>
      </c>
      <c r="G113" s="56">
        <v>37.049999999999997</v>
      </c>
      <c r="H113" s="57">
        <v>15.4</v>
      </c>
      <c r="I113" s="56">
        <v>28.670000000000005</v>
      </c>
      <c r="J113" s="55">
        <v>203</v>
      </c>
      <c r="K113" s="56">
        <v>17.100000000000001</v>
      </c>
      <c r="L113" s="57">
        <v>12.58</v>
      </c>
      <c r="M113" s="56">
        <v>0</v>
      </c>
      <c r="N113" s="81">
        <v>138.32</v>
      </c>
    </row>
    <row r="114" spans="1:14" s="9" customFormat="1" ht="16.5" customHeight="1" x14ac:dyDescent="0.2">
      <c r="A114" s="84">
        <v>109</v>
      </c>
      <c r="B114" s="68" t="s">
        <v>343</v>
      </c>
      <c r="C114" s="69" t="s">
        <v>31</v>
      </c>
      <c r="D114" s="55">
        <v>174</v>
      </c>
      <c r="E114" s="56">
        <v>22.200000000000003</v>
      </c>
      <c r="F114" s="55">
        <v>284</v>
      </c>
      <c r="G114" s="56">
        <v>22.799999999999997</v>
      </c>
      <c r="H114" s="57">
        <v>16.3</v>
      </c>
      <c r="I114" s="56">
        <v>34.160000000000004</v>
      </c>
      <c r="J114" s="55">
        <v>222</v>
      </c>
      <c r="K114" s="56">
        <v>34.200000000000003</v>
      </c>
      <c r="L114" s="57">
        <v>11.32</v>
      </c>
      <c r="M114" s="56">
        <v>19.920000000000016</v>
      </c>
      <c r="N114" s="81">
        <v>133.28000000000003</v>
      </c>
    </row>
    <row r="115" spans="1:14" s="9" customFormat="1" ht="16.5" customHeight="1" x14ac:dyDescent="0.2">
      <c r="A115" s="84">
        <v>110</v>
      </c>
      <c r="B115" s="68" t="s">
        <v>246</v>
      </c>
      <c r="C115" s="69" t="s">
        <v>26</v>
      </c>
      <c r="D115" s="55">
        <v>179</v>
      </c>
      <c r="E115" s="56">
        <v>49.95</v>
      </c>
      <c r="F115" s="55">
        <v>291</v>
      </c>
      <c r="G115" s="56">
        <v>42.75</v>
      </c>
      <c r="H115" s="57">
        <v>13.4</v>
      </c>
      <c r="I115" s="56">
        <v>16.470000000000006</v>
      </c>
      <c r="J115" s="55">
        <v>210</v>
      </c>
      <c r="K115" s="56">
        <v>23.400000000000002</v>
      </c>
      <c r="L115" s="57">
        <v>12.57</v>
      </c>
      <c r="M115" s="56">
        <v>0</v>
      </c>
      <c r="N115" s="81">
        <v>132.57000000000002</v>
      </c>
    </row>
    <row r="116" spans="1:14" s="9" customFormat="1" ht="16.5" customHeight="1" x14ac:dyDescent="0.2">
      <c r="A116" s="84">
        <v>111</v>
      </c>
      <c r="B116" s="68" t="s">
        <v>300</v>
      </c>
      <c r="C116" s="69" t="s">
        <v>20</v>
      </c>
      <c r="D116" s="55">
        <v>174</v>
      </c>
      <c r="E116" s="56">
        <v>22.200000000000003</v>
      </c>
      <c r="F116" s="55">
        <v>290</v>
      </c>
      <c r="G116" s="56">
        <v>39.9</v>
      </c>
      <c r="H116" s="57">
        <v>15.85</v>
      </c>
      <c r="I116" s="56">
        <v>31.414999999999999</v>
      </c>
      <c r="J116" s="55">
        <v>213</v>
      </c>
      <c r="K116" s="56">
        <v>26.1</v>
      </c>
      <c r="L116" s="57">
        <v>11.58</v>
      </c>
      <c r="M116" s="56">
        <v>9.1300000000000274</v>
      </c>
      <c r="N116" s="81">
        <v>128.74500000000003</v>
      </c>
    </row>
    <row r="117" spans="1:14" s="9" customFormat="1" ht="16.5" customHeight="1" x14ac:dyDescent="0.2">
      <c r="A117" s="84">
        <v>112</v>
      </c>
      <c r="B117" s="68" t="s">
        <v>288</v>
      </c>
      <c r="C117" s="69" t="s">
        <v>29</v>
      </c>
      <c r="D117" s="55">
        <v>168</v>
      </c>
      <c r="E117" s="56">
        <v>0</v>
      </c>
      <c r="F117" s="55">
        <v>286</v>
      </c>
      <c r="G117" s="56">
        <v>28.5</v>
      </c>
      <c r="H117" s="57">
        <v>15.8</v>
      </c>
      <c r="I117" s="56">
        <v>31.110000000000007</v>
      </c>
      <c r="J117" s="55">
        <v>227</v>
      </c>
      <c r="K117" s="56">
        <v>38.700000000000003</v>
      </c>
      <c r="L117" s="57">
        <v>11.07</v>
      </c>
      <c r="M117" s="56">
        <v>30.295000000000016</v>
      </c>
      <c r="N117" s="81">
        <v>128.60500000000002</v>
      </c>
    </row>
    <row r="118" spans="1:14" s="9" customFormat="1" ht="16.5" customHeight="1" x14ac:dyDescent="0.2">
      <c r="A118" s="84">
        <v>113</v>
      </c>
      <c r="B118" s="68" t="s">
        <v>226</v>
      </c>
      <c r="C118" s="69" t="s">
        <v>22</v>
      </c>
      <c r="D118" s="55">
        <v>172</v>
      </c>
      <c r="E118" s="56">
        <v>11.100000000000001</v>
      </c>
      <c r="F118" s="55">
        <v>292</v>
      </c>
      <c r="G118" s="56">
        <v>45.599999999999994</v>
      </c>
      <c r="H118" s="57">
        <v>14.9</v>
      </c>
      <c r="I118" s="56">
        <v>25.620000000000005</v>
      </c>
      <c r="J118" s="55">
        <v>235</v>
      </c>
      <c r="K118" s="56">
        <v>45.9</v>
      </c>
      <c r="L118" s="57">
        <v>11.82</v>
      </c>
      <c r="M118" s="56">
        <v>0</v>
      </c>
      <c r="N118" s="81">
        <v>128.22</v>
      </c>
    </row>
    <row r="119" spans="1:14" s="9" customFormat="1" ht="16.5" customHeight="1" x14ac:dyDescent="0.2">
      <c r="A119" s="84">
        <v>114</v>
      </c>
      <c r="B119" s="68" t="s">
        <v>378</v>
      </c>
      <c r="C119" s="69" t="s">
        <v>32</v>
      </c>
      <c r="D119" s="55">
        <v>182</v>
      </c>
      <c r="E119" s="56">
        <v>66.600000000000009</v>
      </c>
      <c r="F119" s="55">
        <v>290</v>
      </c>
      <c r="G119" s="56">
        <v>39.9</v>
      </c>
      <c r="H119" s="57">
        <v>13</v>
      </c>
      <c r="I119" s="56">
        <v>14.030000000000003</v>
      </c>
      <c r="J119" s="55">
        <v>185</v>
      </c>
      <c r="K119" s="56">
        <v>0.9</v>
      </c>
      <c r="L119" s="57">
        <v>13.45</v>
      </c>
      <c r="M119" s="56">
        <v>0</v>
      </c>
      <c r="N119" s="81">
        <v>121.43</v>
      </c>
    </row>
    <row r="120" spans="1:14" s="9" customFormat="1" ht="16.5" customHeight="1" x14ac:dyDescent="0.2">
      <c r="A120" s="84">
        <v>115</v>
      </c>
      <c r="B120" s="68" t="s">
        <v>285</v>
      </c>
      <c r="C120" s="69" t="s">
        <v>29</v>
      </c>
      <c r="D120" s="55">
        <v>176</v>
      </c>
      <c r="E120" s="56">
        <v>33.300000000000004</v>
      </c>
      <c r="F120" s="55">
        <v>291</v>
      </c>
      <c r="G120" s="56">
        <v>42.75</v>
      </c>
      <c r="H120" s="57">
        <v>12.4</v>
      </c>
      <c r="I120" s="56">
        <v>10.370000000000006</v>
      </c>
      <c r="J120" s="55">
        <v>222</v>
      </c>
      <c r="K120" s="56">
        <v>34.200000000000003</v>
      </c>
      <c r="L120" s="57">
        <v>11.81</v>
      </c>
      <c r="M120" s="56">
        <v>0</v>
      </c>
      <c r="N120" s="81">
        <v>120.62000000000002</v>
      </c>
    </row>
    <row r="121" spans="1:14" s="9" customFormat="1" ht="16.5" customHeight="1" x14ac:dyDescent="0.2">
      <c r="A121" s="84">
        <v>116</v>
      </c>
      <c r="B121" s="68" t="s">
        <v>244</v>
      </c>
      <c r="C121" s="69" t="s">
        <v>26</v>
      </c>
      <c r="D121" s="55">
        <v>180</v>
      </c>
      <c r="E121" s="56">
        <v>55.5</v>
      </c>
      <c r="F121" s="55">
        <v>285</v>
      </c>
      <c r="G121" s="56">
        <v>25.65</v>
      </c>
      <c r="H121" s="57">
        <v>14.9</v>
      </c>
      <c r="I121" s="56">
        <v>25.620000000000005</v>
      </c>
      <c r="J121" s="55">
        <v>198</v>
      </c>
      <c r="K121" s="56">
        <v>12.6</v>
      </c>
      <c r="L121" s="57">
        <v>11.91</v>
      </c>
      <c r="M121" s="56">
        <v>0</v>
      </c>
      <c r="N121" s="81">
        <v>119.37</v>
      </c>
    </row>
    <row r="122" spans="1:14" s="9" customFormat="1" ht="16.5" customHeight="1" x14ac:dyDescent="0.2">
      <c r="A122" s="84">
        <v>117</v>
      </c>
      <c r="B122" s="68" t="s">
        <v>374</v>
      </c>
      <c r="C122" s="69" t="s">
        <v>32</v>
      </c>
      <c r="D122" s="55">
        <v>178</v>
      </c>
      <c r="E122" s="56">
        <v>44.400000000000006</v>
      </c>
      <c r="F122" s="55">
        <v>286</v>
      </c>
      <c r="G122" s="56">
        <v>28.5</v>
      </c>
      <c r="H122" s="57">
        <v>13.3</v>
      </c>
      <c r="I122" s="56">
        <v>15.860000000000008</v>
      </c>
      <c r="J122" s="55">
        <v>206</v>
      </c>
      <c r="K122" s="56">
        <v>19.8</v>
      </c>
      <c r="L122" s="57">
        <v>12.19</v>
      </c>
      <c r="M122" s="56">
        <v>0</v>
      </c>
      <c r="N122" s="81">
        <v>108.56000000000002</v>
      </c>
    </row>
    <row r="123" spans="1:14" s="9" customFormat="1" ht="16.5" customHeight="1" x14ac:dyDescent="0.2">
      <c r="A123" s="84">
        <v>118</v>
      </c>
      <c r="B123" s="68" t="s">
        <v>277</v>
      </c>
      <c r="C123" s="69" t="s">
        <v>23</v>
      </c>
      <c r="D123" s="55">
        <v>172</v>
      </c>
      <c r="E123" s="56">
        <v>11.100000000000001</v>
      </c>
      <c r="F123" s="55">
        <v>283</v>
      </c>
      <c r="G123" s="56">
        <v>19.95</v>
      </c>
      <c r="H123" s="57">
        <v>16.600000000000001</v>
      </c>
      <c r="I123" s="56">
        <v>35.990000000000009</v>
      </c>
      <c r="J123" s="55">
        <v>217</v>
      </c>
      <c r="K123" s="56">
        <v>29.7</v>
      </c>
      <c r="L123" s="57">
        <v>11.85</v>
      </c>
      <c r="M123" s="56">
        <v>0</v>
      </c>
      <c r="N123" s="81">
        <v>96.740000000000009</v>
      </c>
    </row>
    <row r="124" spans="1:14" s="9" customFormat="1" ht="16.5" customHeight="1" x14ac:dyDescent="0.2">
      <c r="A124" s="84">
        <v>119</v>
      </c>
      <c r="B124" s="68" t="s">
        <v>271</v>
      </c>
      <c r="C124" s="69" t="s">
        <v>23</v>
      </c>
      <c r="D124" s="55">
        <v>176</v>
      </c>
      <c r="E124" s="56">
        <v>33.300000000000004</v>
      </c>
      <c r="F124" s="55">
        <v>286</v>
      </c>
      <c r="G124" s="56">
        <v>28.5</v>
      </c>
      <c r="H124" s="57">
        <v>13</v>
      </c>
      <c r="I124" s="56">
        <v>14.030000000000003</v>
      </c>
      <c r="J124" s="55">
        <v>207</v>
      </c>
      <c r="K124" s="56">
        <v>20.7</v>
      </c>
      <c r="L124" s="57">
        <v>12.43</v>
      </c>
      <c r="M124" s="56">
        <v>0</v>
      </c>
      <c r="N124" s="81">
        <v>96.530000000000015</v>
      </c>
    </row>
    <row r="125" spans="1:14" s="9" customFormat="1" ht="16.5" customHeight="1" x14ac:dyDescent="0.2">
      <c r="A125" s="84">
        <v>120</v>
      </c>
      <c r="B125" s="68" t="s">
        <v>386</v>
      </c>
      <c r="C125" s="69" t="s">
        <v>28</v>
      </c>
      <c r="D125" s="55">
        <v>174</v>
      </c>
      <c r="E125" s="56">
        <v>22.200000000000003</v>
      </c>
      <c r="F125" s="55">
        <v>276</v>
      </c>
      <c r="G125" s="56">
        <v>0</v>
      </c>
      <c r="H125" s="57">
        <v>16.3</v>
      </c>
      <c r="I125" s="56">
        <v>34.160000000000004</v>
      </c>
      <c r="J125" s="55">
        <v>214</v>
      </c>
      <c r="K125" s="56">
        <v>27</v>
      </c>
      <c r="L125" s="57">
        <v>11.5</v>
      </c>
      <c r="M125" s="56">
        <v>12.450000000000029</v>
      </c>
      <c r="N125" s="81">
        <v>95.810000000000045</v>
      </c>
    </row>
    <row r="126" spans="1:14" s="9" customFormat="1" ht="16.5" customHeight="1" x14ac:dyDescent="0.2">
      <c r="A126" s="84">
        <v>121</v>
      </c>
      <c r="B126" s="68" t="s">
        <v>240</v>
      </c>
      <c r="C126" s="69" t="s">
        <v>26</v>
      </c>
      <c r="D126" s="55">
        <v>170</v>
      </c>
      <c r="E126" s="56">
        <v>0</v>
      </c>
      <c r="F126" s="55">
        <v>289</v>
      </c>
      <c r="G126" s="56">
        <v>37.049999999999997</v>
      </c>
      <c r="H126" s="57">
        <v>15.6</v>
      </c>
      <c r="I126" s="56">
        <v>29.89</v>
      </c>
      <c r="J126" s="55">
        <v>208</v>
      </c>
      <c r="K126" s="56">
        <v>21.6</v>
      </c>
      <c r="L126" s="57">
        <v>11.65</v>
      </c>
      <c r="M126" s="56">
        <v>6.2250000000000147</v>
      </c>
      <c r="N126" s="81">
        <v>94.765000000000001</v>
      </c>
    </row>
    <row r="127" spans="1:14" s="9" customFormat="1" ht="16.5" customHeight="1" x14ac:dyDescent="0.2">
      <c r="A127" s="84">
        <v>122</v>
      </c>
      <c r="B127" s="68" t="s">
        <v>341</v>
      </c>
      <c r="C127" s="69" t="s">
        <v>31</v>
      </c>
      <c r="D127" s="55">
        <v>169</v>
      </c>
      <c r="E127" s="56">
        <v>0</v>
      </c>
      <c r="F127" s="55">
        <v>278</v>
      </c>
      <c r="G127" s="56">
        <v>5.6999999999999993</v>
      </c>
      <c r="H127" s="57">
        <v>16</v>
      </c>
      <c r="I127" s="56">
        <v>32.330000000000005</v>
      </c>
      <c r="J127" s="55">
        <v>220</v>
      </c>
      <c r="K127" s="56">
        <v>32.4</v>
      </c>
      <c r="L127" s="57">
        <v>11.24</v>
      </c>
      <c r="M127" s="56">
        <v>23.24000000000002</v>
      </c>
      <c r="N127" s="81">
        <v>93.67000000000003</v>
      </c>
    </row>
    <row r="128" spans="1:14" s="9" customFormat="1" ht="16.5" customHeight="1" x14ac:dyDescent="0.2">
      <c r="A128" s="84">
        <v>123</v>
      </c>
      <c r="B128" s="68" t="s">
        <v>276</v>
      </c>
      <c r="C128" s="69" t="s">
        <v>23</v>
      </c>
      <c r="D128" s="55">
        <v>172</v>
      </c>
      <c r="E128" s="56">
        <v>11.100000000000001</v>
      </c>
      <c r="F128" s="55">
        <v>285</v>
      </c>
      <c r="G128" s="56">
        <v>25.65</v>
      </c>
      <c r="H128" s="57">
        <v>12.2</v>
      </c>
      <c r="I128" s="56">
        <v>9.1499999999999986</v>
      </c>
      <c r="J128" s="55">
        <v>232</v>
      </c>
      <c r="K128" s="56">
        <v>43.2</v>
      </c>
      <c r="L128" s="57">
        <v>11.75</v>
      </c>
      <c r="M128" s="56">
        <v>2.0750000000000295</v>
      </c>
      <c r="N128" s="81">
        <v>91.175000000000026</v>
      </c>
    </row>
    <row r="129" spans="1:14" s="9" customFormat="1" ht="16.5" customHeight="1" x14ac:dyDescent="0.2">
      <c r="A129" s="84">
        <v>124</v>
      </c>
      <c r="B129" s="68" t="s">
        <v>389</v>
      </c>
      <c r="C129" s="69" t="s">
        <v>28</v>
      </c>
      <c r="D129" s="55">
        <v>178</v>
      </c>
      <c r="E129" s="56">
        <v>44.400000000000006</v>
      </c>
      <c r="F129" s="55">
        <v>280</v>
      </c>
      <c r="G129" s="56">
        <v>11.399999999999999</v>
      </c>
      <c r="H129" s="57">
        <v>8.6999999999999993</v>
      </c>
      <c r="I129" s="56">
        <v>0</v>
      </c>
      <c r="J129" s="55">
        <v>189</v>
      </c>
      <c r="K129" s="56">
        <v>4.5</v>
      </c>
      <c r="L129" s="57">
        <v>11.3</v>
      </c>
      <c r="M129" s="56">
        <v>20.75</v>
      </c>
      <c r="N129" s="81">
        <v>81.050000000000011</v>
      </c>
    </row>
    <row r="130" spans="1:14" s="9" customFormat="1" ht="16.5" customHeight="1" x14ac:dyDescent="0.2">
      <c r="A130" s="84">
        <v>125</v>
      </c>
      <c r="B130" s="68" t="s">
        <v>350</v>
      </c>
      <c r="C130" s="69" t="s">
        <v>31</v>
      </c>
      <c r="D130" s="55">
        <v>165</v>
      </c>
      <c r="E130" s="56">
        <v>0</v>
      </c>
      <c r="F130" s="55">
        <v>272</v>
      </c>
      <c r="G130" s="56">
        <v>0</v>
      </c>
      <c r="H130" s="57">
        <v>17.2</v>
      </c>
      <c r="I130" s="56">
        <v>39.65</v>
      </c>
      <c r="J130" s="55">
        <v>209</v>
      </c>
      <c r="K130" s="56">
        <v>22.5</v>
      </c>
      <c r="L130" s="57">
        <v>11.36</v>
      </c>
      <c r="M130" s="56">
        <v>18.260000000000055</v>
      </c>
      <c r="N130" s="81">
        <v>80.410000000000053</v>
      </c>
    </row>
    <row r="131" spans="1:14" s="9" customFormat="1" ht="16.5" customHeight="1" x14ac:dyDescent="0.2">
      <c r="A131" s="84">
        <v>126</v>
      </c>
      <c r="B131" s="68" t="s">
        <v>360</v>
      </c>
      <c r="C131" s="69" t="s">
        <v>354</v>
      </c>
      <c r="D131" s="55">
        <v>168</v>
      </c>
      <c r="E131" s="56">
        <v>0</v>
      </c>
      <c r="F131" s="55">
        <v>286</v>
      </c>
      <c r="G131" s="56">
        <v>28.5</v>
      </c>
      <c r="H131" s="57">
        <v>10.6</v>
      </c>
      <c r="I131" s="56">
        <v>0</v>
      </c>
      <c r="J131" s="55">
        <v>221</v>
      </c>
      <c r="K131" s="56">
        <v>33.300000000000004</v>
      </c>
      <c r="L131" s="57">
        <v>11.38</v>
      </c>
      <c r="M131" s="56">
        <v>17.429999999999996</v>
      </c>
      <c r="N131" s="81">
        <v>79.23</v>
      </c>
    </row>
    <row r="132" spans="1:14" s="9" customFormat="1" ht="16.5" customHeight="1" x14ac:dyDescent="0.2">
      <c r="A132" s="84">
        <v>127</v>
      </c>
      <c r="B132" s="68" t="s">
        <v>243</v>
      </c>
      <c r="C132" s="69" t="s">
        <v>26</v>
      </c>
      <c r="D132" s="55">
        <v>177</v>
      </c>
      <c r="E132" s="56">
        <v>38.85</v>
      </c>
      <c r="F132" s="55">
        <v>285</v>
      </c>
      <c r="G132" s="56">
        <v>25.65</v>
      </c>
      <c r="H132" s="57">
        <v>8.6999999999999993</v>
      </c>
      <c r="I132" s="56">
        <v>0</v>
      </c>
      <c r="J132" s="55">
        <v>193</v>
      </c>
      <c r="K132" s="56">
        <v>8.1</v>
      </c>
      <c r="L132" s="57">
        <v>12.17</v>
      </c>
      <c r="M132" s="56">
        <v>0</v>
      </c>
      <c r="N132" s="81">
        <v>72.599999999999994</v>
      </c>
    </row>
    <row r="133" spans="1:14" s="9" customFormat="1" ht="16.5" customHeight="1" x14ac:dyDescent="0.2">
      <c r="A133" s="84">
        <v>128</v>
      </c>
      <c r="B133" s="68" t="s">
        <v>342</v>
      </c>
      <c r="C133" s="69" t="s">
        <v>31</v>
      </c>
      <c r="D133" s="55">
        <v>157</v>
      </c>
      <c r="E133" s="56">
        <v>0</v>
      </c>
      <c r="F133" s="55">
        <v>261</v>
      </c>
      <c r="G133" s="56">
        <v>0</v>
      </c>
      <c r="H133" s="57">
        <v>12.2</v>
      </c>
      <c r="I133" s="56">
        <v>9.1499999999999986</v>
      </c>
      <c r="J133" s="55">
        <v>205</v>
      </c>
      <c r="K133" s="56">
        <v>18.900000000000002</v>
      </c>
      <c r="L133" s="57">
        <v>11.08</v>
      </c>
      <c r="M133" s="56">
        <v>29.880000000000027</v>
      </c>
      <c r="N133" s="81">
        <v>57.930000000000028</v>
      </c>
    </row>
    <row r="134" spans="1:14" s="9" customFormat="1" ht="16.5" customHeight="1" x14ac:dyDescent="0.2">
      <c r="A134" s="84">
        <v>129</v>
      </c>
      <c r="B134" s="68" t="s">
        <v>270</v>
      </c>
      <c r="C134" s="69" t="s">
        <v>23</v>
      </c>
      <c r="D134" s="55">
        <v>171</v>
      </c>
      <c r="E134" s="56">
        <v>5.5500000000000007</v>
      </c>
      <c r="F134" s="55">
        <v>274</v>
      </c>
      <c r="G134" s="56">
        <v>0</v>
      </c>
      <c r="H134" s="57">
        <v>12.1</v>
      </c>
      <c r="I134" s="56">
        <v>8.5400000000000009</v>
      </c>
      <c r="J134" s="55">
        <v>206</v>
      </c>
      <c r="K134" s="56">
        <v>19.8</v>
      </c>
      <c r="L134" s="57">
        <v>11.26</v>
      </c>
      <c r="M134" s="56">
        <v>22.410000000000039</v>
      </c>
      <c r="N134" s="81">
        <v>56.30000000000004</v>
      </c>
    </row>
    <row r="135" spans="1:14" s="9" customFormat="1" ht="16.5" customHeight="1" x14ac:dyDescent="0.2">
      <c r="A135" s="84">
        <v>130</v>
      </c>
      <c r="B135" s="68" t="s">
        <v>281</v>
      </c>
      <c r="C135" s="69" t="s">
        <v>29</v>
      </c>
      <c r="D135" s="55">
        <v>173</v>
      </c>
      <c r="E135" s="56">
        <v>16.650000000000002</v>
      </c>
      <c r="F135" s="55">
        <v>278</v>
      </c>
      <c r="G135" s="56">
        <v>5.6999999999999993</v>
      </c>
      <c r="H135" s="57">
        <v>13</v>
      </c>
      <c r="I135" s="56">
        <v>14.030000000000003</v>
      </c>
      <c r="J135" s="55">
        <v>200</v>
      </c>
      <c r="K135" s="56">
        <v>14.4</v>
      </c>
      <c r="L135" s="57">
        <v>11.89</v>
      </c>
      <c r="M135" s="56">
        <v>0</v>
      </c>
      <c r="N135" s="81">
        <v>50.78</v>
      </c>
    </row>
    <row r="136" spans="1:14" s="9" customFormat="1" ht="16.5" customHeight="1" x14ac:dyDescent="0.2">
      <c r="A136" s="84">
        <v>131</v>
      </c>
      <c r="B136" s="68" t="s">
        <v>224</v>
      </c>
      <c r="C136" s="69" t="s">
        <v>25</v>
      </c>
      <c r="D136" s="55">
        <v>167</v>
      </c>
      <c r="E136" s="56">
        <v>0</v>
      </c>
      <c r="F136" s="55">
        <v>279</v>
      </c>
      <c r="G136" s="56">
        <v>8.5499999999999989</v>
      </c>
      <c r="H136" s="57">
        <v>11.5</v>
      </c>
      <c r="I136" s="56">
        <v>4.8800000000000043</v>
      </c>
      <c r="J136" s="55">
        <v>222</v>
      </c>
      <c r="K136" s="56">
        <v>34.200000000000003</v>
      </c>
      <c r="L136" s="57">
        <v>12.49</v>
      </c>
      <c r="M136" s="56">
        <v>0</v>
      </c>
      <c r="N136" s="81">
        <v>47.63000000000001</v>
      </c>
    </row>
    <row r="137" spans="1:14" s="9" customFormat="1" ht="16.5" customHeight="1" x14ac:dyDescent="0.2">
      <c r="A137" s="84">
        <v>132</v>
      </c>
      <c r="B137" s="68" t="s">
        <v>383</v>
      </c>
      <c r="C137" s="69" t="s">
        <v>28</v>
      </c>
      <c r="D137" s="55">
        <v>172</v>
      </c>
      <c r="E137" s="56">
        <v>11.100000000000001</v>
      </c>
      <c r="F137" s="55">
        <v>278</v>
      </c>
      <c r="G137" s="56">
        <v>5.6999999999999993</v>
      </c>
      <c r="H137" s="57">
        <v>14.2</v>
      </c>
      <c r="I137" s="56">
        <v>21.349999999999998</v>
      </c>
      <c r="J137" s="55">
        <v>184</v>
      </c>
      <c r="K137" s="56">
        <v>0</v>
      </c>
      <c r="L137" s="57">
        <v>12</v>
      </c>
      <c r="M137" s="56">
        <v>0</v>
      </c>
      <c r="N137" s="81">
        <v>38.15</v>
      </c>
    </row>
    <row r="138" spans="1:14" s="9" customFormat="1" ht="16.5" customHeight="1" x14ac:dyDescent="0.2">
      <c r="A138" s="84">
        <v>133</v>
      </c>
      <c r="B138" s="68" t="s">
        <v>397</v>
      </c>
      <c r="C138" s="69" t="s">
        <v>392</v>
      </c>
      <c r="D138" s="55">
        <v>172</v>
      </c>
      <c r="E138" s="56">
        <v>11.100000000000001</v>
      </c>
      <c r="F138" s="55">
        <v>268</v>
      </c>
      <c r="G138" s="56">
        <v>0</v>
      </c>
      <c r="H138" s="57">
        <v>13</v>
      </c>
      <c r="I138" s="56">
        <v>14.030000000000003</v>
      </c>
      <c r="J138" s="55">
        <v>197</v>
      </c>
      <c r="K138" s="56">
        <v>11.700000000000001</v>
      </c>
      <c r="L138" s="57">
        <v>13.27</v>
      </c>
      <c r="M138" s="56">
        <v>0</v>
      </c>
      <c r="N138" s="81">
        <v>36.830000000000005</v>
      </c>
    </row>
    <row r="139" spans="1:14" s="9" customFormat="1" ht="16.5" customHeight="1" x14ac:dyDescent="0.2">
      <c r="A139" s="84">
        <v>134</v>
      </c>
      <c r="B139" s="68" t="s">
        <v>395</v>
      </c>
      <c r="C139" s="69" t="s">
        <v>392</v>
      </c>
      <c r="D139" s="55">
        <v>168</v>
      </c>
      <c r="E139" s="56">
        <v>0</v>
      </c>
      <c r="F139" s="55">
        <v>272</v>
      </c>
      <c r="G139" s="56">
        <v>0</v>
      </c>
      <c r="H139" s="57">
        <v>13.2</v>
      </c>
      <c r="I139" s="56">
        <v>15.25</v>
      </c>
      <c r="J139" s="55">
        <v>207</v>
      </c>
      <c r="K139" s="56">
        <v>20.7</v>
      </c>
      <c r="L139" s="57">
        <v>12.29</v>
      </c>
      <c r="M139" s="56">
        <v>0</v>
      </c>
      <c r="N139" s="81">
        <v>35.950000000000003</v>
      </c>
    </row>
    <row r="140" spans="1:14" s="9" customFormat="1" ht="16.5" customHeight="1" x14ac:dyDescent="0.2">
      <c r="A140" s="84">
        <v>135</v>
      </c>
      <c r="B140" s="68" t="s">
        <v>221</v>
      </c>
      <c r="C140" s="69" t="s">
        <v>25</v>
      </c>
      <c r="D140" s="55">
        <v>165</v>
      </c>
      <c r="E140" s="56">
        <v>0</v>
      </c>
      <c r="F140" s="55">
        <v>271</v>
      </c>
      <c r="G140" s="56">
        <v>0</v>
      </c>
      <c r="H140" s="57">
        <v>11.8</v>
      </c>
      <c r="I140" s="56">
        <v>6.710000000000008</v>
      </c>
      <c r="J140" s="55">
        <v>215</v>
      </c>
      <c r="K140" s="56">
        <v>27.900000000000002</v>
      </c>
      <c r="L140" s="57">
        <v>12.07</v>
      </c>
      <c r="M140" s="56">
        <v>0</v>
      </c>
      <c r="N140" s="81">
        <v>34.610000000000014</v>
      </c>
    </row>
    <row r="141" spans="1:14" s="9" customFormat="1" ht="16.5" customHeight="1" x14ac:dyDescent="0.2">
      <c r="A141" s="84">
        <v>136</v>
      </c>
      <c r="B141" s="68" t="s">
        <v>382</v>
      </c>
      <c r="C141" s="69" t="s">
        <v>28</v>
      </c>
      <c r="D141" s="55">
        <v>171</v>
      </c>
      <c r="E141" s="56">
        <v>5.5500000000000007</v>
      </c>
      <c r="F141" s="55">
        <v>279</v>
      </c>
      <c r="G141" s="56">
        <v>8.5499999999999989</v>
      </c>
      <c r="H141" s="57">
        <v>10</v>
      </c>
      <c r="I141" s="56">
        <v>0</v>
      </c>
      <c r="J141" s="55">
        <v>201</v>
      </c>
      <c r="K141" s="56">
        <v>15.3</v>
      </c>
      <c r="L141" s="57">
        <v>12.03</v>
      </c>
      <c r="M141" s="56">
        <v>0</v>
      </c>
      <c r="N141" s="81">
        <v>29.4</v>
      </c>
    </row>
    <row r="142" spans="1:14" s="9" customFormat="1" ht="16.5" customHeight="1" x14ac:dyDescent="0.2">
      <c r="A142" s="84">
        <v>137</v>
      </c>
      <c r="B142" s="68" t="s">
        <v>376</v>
      </c>
      <c r="C142" s="69" t="s">
        <v>32</v>
      </c>
      <c r="D142" s="55">
        <v>164</v>
      </c>
      <c r="E142" s="56">
        <v>0</v>
      </c>
      <c r="F142" s="55">
        <v>262</v>
      </c>
      <c r="G142" s="56">
        <v>0</v>
      </c>
      <c r="H142" s="57">
        <v>13.6</v>
      </c>
      <c r="I142" s="56">
        <v>17.690000000000001</v>
      </c>
      <c r="J142" s="55">
        <v>193</v>
      </c>
      <c r="K142" s="56">
        <v>8.1</v>
      </c>
      <c r="L142" s="57">
        <v>12.16</v>
      </c>
      <c r="M142" s="56">
        <v>0</v>
      </c>
      <c r="N142" s="81">
        <v>25.79</v>
      </c>
    </row>
    <row r="143" spans="1:14" s="9" customFormat="1" ht="16.5" customHeight="1" x14ac:dyDescent="0.2">
      <c r="A143" s="84">
        <v>138</v>
      </c>
      <c r="B143" s="68" t="s">
        <v>274</v>
      </c>
      <c r="C143" s="69" t="s">
        <v>23</v>
      </c>
      <c r="D143" s="55">
        <v>156</v>
      </c>
      <c r="E143" s="56">
        <v>0</v>
      </c>
      <c r="F143" s="55">
        <v>264</v>
      </c>
      <c r="G143" s="56">
        <v>0</v>
      </c>
      <c r="H143" s="57">
        <v>13.4</v>
      </c>
      <c r="I143" s="56">
        <v>16.470000000000006</v>
      </c>
      <c r="J143" s="55">
        <v>193</v>
      </c>
      <c r="K143" s="56">
        <v>8.1</v>
      </c>
      <c r="L143" s="57">
        <v>12.01</v>
      </c>
      <c r="M143" s="56">
        <v>0</v>
      </c>
      <c r="N143" s="81">
        <v>24.570000000000007</v>
      </c>
    </row>
    <row r="144" spans="1:14" s="9" customFormat="1" ht="16.5" customHeight="1" x14ac:dyDescent="0.2">
      <c r="A144" s="84">
        <v>139</v>
      </c>
      <c r="B144" s="68" t="s">
        <v>231</v>
      </c>
      <c r="C144" s="69" t="s">
        <v>22</v>
      </c>
      <c r="D144" s="55">
        <v>170</v>
      </c>
      <c r="E144" s="56">
        <v>0</v>
      </c>
      <c r="F144" s="55">
        <v>269</v>
      </c>
      <c r="G144" s="56">
        <v>0</v>
      </c>
      <c r="H144" s="57">
        <v>13</v>
      </c>
      <c r="I144" s="56">
        <v>14.030000000000003</v>
      </c>
      <c r="J144" s="55">
        <v>195</v>
      </c>
      <c r="K144" s="56">
        <v>9.9</v>
      </c>
      <c r="L144" s="57">
        <v>12.03</v>
      </c>
      <c r="M144" s="56">
        <v>0</v>
      </c>
      <c r="N144" s="81">
        <v>23.930000000000003</v>
      </c>
    </row>
    <row r="145" spans="1:14" s="9" customFormat="1" ht="16.5" customHeight="1" x14ac:dyDescent="0.2">
      <c r="A145" s="84">
        <v>140</v>
      </c>
      <c r="B145" s="68" t="s">
        <v>381</v>
      </c>
      <c r="C145" s="69" t="s">
        <v>28</v>
      </c>
      <c r="D145" s="55">
        <v>159</v>
      </c>
      <c r="E145" s="56">
        <v>0</v>
      </c>
      <c r="F145" s="55">
        <v>258</v>
      </c>
      <c r="G145" s="56">
        <v>0</v>
      </c>
      <c r="H145" s="57">
        <v>9.8000000000000007</v>
      </c>
      <c r="I145" s="56">
        <v>0</v>
      </c>
      <c r="J145" s="55">
        <v>206</v>
      </c>
      <c r="K145" s="56">
        <v>19.8</v>
      </c>
      <c r="L145" s="57">
        <v>11.71</v>
      </c>
      <c r="M145" s="56">
        <v>3.7349999999999941</v>
      </c>
      <c r="N145" s="81">
        <v>23.534999999999997</v>
      </c>
    </row>
    <row r="146" spans="1:14" s="9" customFormat="1" ht="16.5" customHeight="1" x14ac:dyDescent="0.2">
      <c r="A146" s="84">
        <v>141</v>
      </c>
      <c r="B146" s="68" t="s">
        <v>218</v>
      </c>
      <c r="C146" s="69" t="s">
        <v>25</v>
      </c>
      <c r="D146" s="55">
        <v>169</v>
      </c>
      <c r="E146" s="56">
        <v>0</v>
      </c>
      <c r="F146" s="55">
        <v>263</v>
      </c>
      <c r="G146" s="56">
        <v>0</v>
      </c>
      <c r="H146" s="57">
        <v>14</v>
      </c>
      <c r="I146" s="56">
        <v>20.130000000000003</v>
      </c>
      <c r="J146" s="55">
        <v>186</v>
      </c>
      <c r="K146" s="56">
        <v>1.8</v>
      </c>
      <c r="L146" s="57">
        <v>12.14</v>
      </c>
      <c r="M146" s="56">
        <v>0</v>
      </c>
      <c r="N146" s="81">
        <v>21.930000000000003</v>
      </c>
    </row>
    <row r="147" spans="1:14" s="9" customFormat="1" ht="16.5" customHeight="1" x14ac:dyDescent="0.2">
      <c r="A147" s="84">
        <v>142</v>
      </c>
      <c r="B147" s="68" t="s">
        <v>367</v>
      </c>
      <c r="C147" s="69" t="s">
        <v>354</v>
      </c>
      <c r="D147" s="55">
        <v>168</v>
      </c>
      <c r="E147" s="56">
        <v>0</v>
      </c>
      <c r="F147" s="55">
        <v>269</v>
      </c>
      <c r="G147" s="56">
        <v>0</v>
      </c>
      <c r="H147" s="57">
        <v>14.1</v>
      </c>
      <c r="I147" s="56">
        <v>20.740000000000002</v>
      </c>
      <c r="J147" s="55">
        <v>175</v>
      </c>
      <c r="K147" s="56">
        <v>0</v>
      </c>
      <c r="L147" s="57">
        <v>12.74</v>
      </c>
      <c r="M147" s="56">
        <v>0</v>
      </c>
      <c r="N147" s="81">
        <v>20.740000000000002</v>
      </c>
    </row>
    <row r="148" spans="1:14" s="9" customFormat="1" ht="16.5" customHeight="1" x14ac:dyDescent="0.2">
      <c r="A148" s="84">
        <v>143</v>
      </c>
      <c r="B148" s="68" t="s">
        <v>292</v>
      </c>
      <c r="C148" s="69" t="s">
        <v>29</v>
      </c>
      <c r="D148" s="55">
        <v>155</v>
      </c>
      <c r="E148" s="56">
        <v>0</v>
      </c>
      <c r="F148" s="55">
        <v>258</v>
      </c>
      <c r="G148" s="56">
        <v>0</v>
      </c>
      <c r="H148" s="57">
        <v>6.9</v>
      </c>
      <c r="I148" s="56">
        <v>0</v>
      </c>
      <c r="J148" s="55">
        <v>196</v>
      </c>
      <c r="K148" s="56">
        <v>10.8</v>
      </c>
      <c r="L148" s="57">
        <v>11.57</v>
      </c>
      <c r="M148" s="56">
        <v>9.5450000000000177</v>
      </c>
      <c r="N148" s="81">
        <v>20.34500000000002</v>
      </c>
    </row>
    <row r="149" spans="1:14" s="9" customFormat="1" ht="16.5" customHeight="1" x14ac:dyDescent="0.2">
      <c r="A149" s="84">
        <v>144</v>
      </c>
      <c r="B149" s="68" t="s">
        <v>346</v>
      </c>
      <c r="C149" s="69" t="s">
        <v>31</v>
      </c>
      <c r="D149" s="55">
        <v>166</v>
      </c>
      <c r="E149" s="56">
        <v>0</v>
      </c>
      <c r="F149" s="55">
        <v>267</v>
      </c>
      <c r="G149" s="56">
        <v>0</v>
      </c>
      <c r="H149" s="57">
        <v>10.199999999999999</v>
      </c>
      <c r="I149" s="56">
        <v>0</v>
      </c>
      <c r="J149" s="55">
        <v>204</v>
      </c>
      <c r="K149" s="56">
        <v>18</v>
      </c>
      <c r="L149" s="57">
        <v>11.99</v>
      </c>
      <c r="M149" s="56">
        <v>0</v>
      </c>
      <c r="N149" s="81">
        <v>18</v>
      </c>
    </row>
    <row r="150" spans="1:14" s="9" customFormat="1" ht="16.5" customHeight="1" x14ac:dyDescent="0.2">
      <c r="A150" s="84">
        <v>145</v>
      </c>
      <c r="B150" s="68" t="s">
        <v>385</v>
      </c>
      <c r="C150" s="69" t="s">
        <v>28</v>
      </c>
      <c r="D150" s="55">
        <v>163</v>
      </c>
      <c r="E150" s="56">
        <v>0</v>
      </c>
      <c r="F150" s="55">
        <v>264</v>
      </c>
      <c r="G150" s="56">
        <v>0</v>
      </c>
      <c r="H150" s="57">
        <v>9.6</v>
      </c>
      <c r="I150" s="56">
        <v>0</v>
      </c>
      <c r="J150" s="55">
        <v>184</v>
      </c>
      <c r="K150" s="56">
        <v>0</v>
      </c>
      <c r="L150" s="57">
        <v>11.39</v>
      </c>
      <c r="M150" s="56">
        <v>17.015000000000008</v>
      </c>
      <c r="N150" s="81">
        <v>17.015000000000008</v>
      </c>
    </row>
    <row r="151" spans="1:14" s="9" customFormat="1" ht="16.5" customHeight="1" x14ac:dyDescent="0.2">
      <c r="A151" s="84">
        <v>146</v>
      </c>
      <c r="B151" s="68" t="s">
        <v>356</v>
      </c>
      <c r="C151" s="69" t="s">
        <v>354</v>
      </c>
      <c r="D151" s="55">
        <v>167</v>
      </c>
      <c r="E151" s="56">
        <v>0</v>
      </c>
      <c r="F151" s="55">
        <v>263</v>
      </c>
      <c r="G151" s="56">
        <v>0</v>
      </c>
      <c r="H151" s="57">
        <v>11.4</v>
      </c>
      <c r="I151" s="56">
        <v>4.2700000000000067</v>
      </c>
      <c r="J151" s="55">
        <v>198</v>
      </c>
      <c r="K151" s="56">
        <v>12.6</v>
      </c>
      <c r="L151" s="57">
        <v>12.04</v>
      </c>
      <c r="M151" s="56">
        <v>0</v>
      </c>
      <c r="N151" s="81">
        <v>16.870000000000005</v>
      </c>
    </row>
    <row r="152" spans="1:14" s="9" customFormat="1" ht="16.5" customHeight="1" x14ac:dyDescent="0.2">
      <c r="A152" s="84">
        <v>147</v>
      </c>
      <c r="B152" s="68" t="s">
        <v>369</v>
      </c>
      <c r="C152" s="69" t="s">
        <v>354</v>
      </c>
      <c r="D152" s="55">
        <v>171</v>
      </c>
      <c r="E152" s="56">
        <v>5.5500000000000007</v>
      </c>
      <c r="F152" s="55">
        <v>276</v>
      </c>
      <c r="G152" s="56">
        <v>0</v>
      </c>
      <c r="H152" s="57">
        <v>12</v>
      </c>
      <c r="I152" s="56">
        <v>7.9300000000000042</v>
      </c>
      <c r="J152" s="55">
        <v>174</v>
      </c>
      <c r="K152" s="56">
        <v>0</v>
      </c>
      <c r="L152" s="57">
        <v>12.44</v>
      </c>
      <c r="M152" s="56">
        <v>0</v>
      </c>
      <c r="N152" s="81">
        <v>13.480000000000004</v>
      </c>
    </row>
    <row r="153" spans="1:14" s="9" customFormat="1" ht="16.5" customHeight="1" x14ac:dyDescent="0.2">
      <c r="A153" s="84">
        <v>148</v>
      </c>
      <c r="B153" s="68" t="s">
        <v>266</v>
      </c>
      <c r="C153" s="69" t="s">
        <v>23</v>
      </c>
      <c r="D153" s="55">
        <v>155</v>
      </c>
      <c r="E153" s="56">
        <v>0</v>
      </c>
      <c r="F153" s="55">
        <v>253</v>
      </c>
      <c r="G153" s="56">
        <v>0</v>
      </c>
      <c r="H153" s="57">
        <v>10.4</v>
      </c>
      <c r="I153" s="56">
        <v>0</v>
      </c>
      <c r="J153" s="55">
        <v>197</v>
      </c>
      <c r="K153" s="56">
        <v>11.700000000000001</v>
      </c>
      <c r="L153" s="57">
        <v>12.31</v>
      </c>
      <c r="M153" s="56">
        <v>0</v>
      </c>
      <c r="N153" s="81">
        <v>11.700000000000001</v>
      </c>
    </row>
    <row r="154" spans="1:14" s="9" customFormat="1" ht="16.5" customHeight="1" x14ac:dyDescent="0.2">
      <c r="A154" s="84">
        <v>149</v>
      </c>
      <c r="B154" s="68" t="s">
        <v>214</v>
      </c>
      <c r="C154" s="69" t="s">
        <v>25</v>
      </c>
      <c r="D154" s="55">
        <v>167</v>
      </c>
      <c r="E154" s="56">
        <v>0</v>
      </c>
      <c r="F154" s="55">
        <v>258</v>
      </c>
      <c r="G154" s="56">
        <v>0</v>
      </c>
      <c r="H154" s="57">
        <v>12.3</v>
      </c>
      <c r="I154" s="56">
        <v>9.7600000000000087</v>
      </c>
      <c r="J154" s="55">
        <v>177</v>
      </c>
      <c r="K154" s="56">
        <v>0</v>
      </c>
      <c r="L154" s="57">
        <v>12.57</v>
      </c>
      <c r="M154" s="56">
        <v>0</v>
      </c>
      <c r="N154" s="81">
        <v>9.7600000000000087</v>
      </c>
    </row>
    <row r="155" spans="1:14" s="9" customFormat="1" ht="16.5" customHeight="1" x14ac:dyDescent="0.2">
      <c r="A155" s="84">
        <v>150</v>
      </c>
      <c r="B155" s="68" t="s">
        <v>217</v>
      </c>
      <c r="C155" s="69" t="s">
        <v>25</v>
      </c>
      <c r="D155" s="55">
        <v>164</v>
      </c>
      <c r="E155" s="56">
        <v>0</v>
      </c>
      <c r="F155" s="55">
        <v>260</v>
      </c>
      <c r="G155" s="56">
        <v>0</v>
      </c>
      <c r="H155" s="57">
        <v>12</v>
      </c>
      <c r="I155" s="56">
        <v>7.9300000000000042</v>
      </c>
      <c r="J155" s="55">
        <v>176</v>
      </c>
      <c r="K155" s="56">
        <v>0</v>
      </c>
      <c r="L155" s="57">
        <v>12.65</v>
      </c>
      <c r="M155" s="56">
        <v>0</v>
      </c>
      <c r="N155" s="81">
        <v>7.9300000000000042</v>
      </c>
    </row>
    <row r="156" spans="1:14" s="9" customFormat="1" ht="16.5" customHeight="1" x14ac:dyDescent="0.2">
      <c r="A156" s="84">
        <v>151</v>
      </c>
      <c r="B156" s="68" t="s">
        <v>241</v>
      </c>
      <c r="C156" s="69" t="s">
        <v>26</v>
      </c>
      <c r="D156" s="55">
        <v>160</v>
      </c>
      <c r="E156" s="56">
        <v>0</v>
      </c>
      <c r="F156" s="55">
        <v>257</v>
      </c>
      <c r="G156" s="56">
        <v>0</v>
      </c>
      <c r="H156" s="57">
        <v>8.9</v>
      </c>
      <c r="I156" s="56">
        <v>0</v>
      </c>
      <c r="J156" s="55">
        <v>192</v>
      </c>
      <c r="K156" s="56">
        <v>7.2</v>
      </c>
      <c r="L156" s="57">
        <v>12.15</v>
      </c>
      <c r="M156" s="56">
        <v>0</v>
      </c>
      <c r="N156" s="81">
        <v>7.2</v>
      </c>
    </row>
    <row r="157" spans="1:14" s="9" customFormat="1" ht="16.5" customHeight="1" x14ac:dyDescent="0.2">
      <c r="A157" s="84">
        <v>152</v>
      </c>
      <c r="B157" s="68" t="s">
        <v>377</v>
      </c>
      <c r="C157" s="69" t="s">
        <v>32</v>
      </c>
      <c r="D157" s="55">
        <v>160</v>
      </c>
      <c r="E157" s="56">
        <v>0</v>
      </c>
      <c r="F157" s="55">
        <v>0</v>
      </c>
      <c r="G157" s="56">
        <v>0</v>
      </c>
      <c r="H157" s="57">
        <v>9.4</v>
      </c>
      <c r="I157" s="56">
        <v>0</v>
      </c>
      <c r="J157" s="55">
        <v>180</v>
      </c>
      <c r="K157" s="56">
        <v>0</v>
      </c>
      <c r="L157" s="57">
        <v>12.87</v>
      </c>
      <c r="M157" s="56">
        <v>0</v>
      </c>
      <c r="N157" s="81">
        <v>0</v>
      </c>
    </row>
    <row r="158" spans="1:14" s="9" customFormat="1" ht="16.5" customHeight="1" x14ac:dyDescent="0.2">
      <c r="A158" s="84">
        <v>153</v>
      </c>
      <c r="B158" s="68" t="s">
        <v>372</v>
      </c>
      <c r="C158" s="69" t="s">
        <v>32</v>
      </c>
      <c r="D158" s="55">
        <v>166</v>
      </c>
      <c r="E158" s="56">
        <v>0</v>
      </c>
      <c r="F158" s="55">
        <v>255</v>
      </c>
      <c r="G158" s="56">
        <v>0</v>
      </c>
      <c r="H158" s="57">
        <v>10.199999999999999</v>
      </c>
      <c r="I158" s="56">
        <v>0</v>
      </c>
      <c r="J158" s="55">
        <v>170</v>
      </c>
      <c r="K158" s="56">
        <v>0</v>
      </c>
      <c r="L158" s="57">
        <v>13.03</v>
      </c>
      <c r="M158" s="56">
        <v>0</v>
      </c>
      <c r="N158" s="81">
        <v>0</v>
      </c>
    </row>
    <row r="159" spans="1:14" s="9" customFormat="1" ht="16.5" customHeight="1" thickBot="1" x14ac:dyDescent="0.25">
      <c r="A159" s="85">
        <v>154</v>
      </c>
      <c r="B159" s="73" t="s">
        <v>272</v>
      </c>
      <c r="C159" s="74" t="s">
        <v>23</v>
      </c>
      <c r="D159" s="75">
        <v>162</v>
      </c>
      <c r="E159" s="76">
        <v>0</v>
      </c>
      <c r="F159" s="75">
        <v>260</v>
      </c>
      <c r="G159" s="76">
        <v>0</v>
      </c>
      <c r="H159" s="77">
        <v>8.4</v>
      </c>
      <c r="I159" s="76">
        <v>0</v>
      </c>
      <c r="J159" s="75">
        <v>184</v>
      </c>
      <c r="K159" s="76">
        <v>0</v>
      </c>
      <c r="L159" s="77">
        <v>13.36</v>
      </c>
      <c r="M159" s="76">
        <v>0</v>
      </c>
      <c r="N159" s="82">
        <v>0</v>
      </c>
    </row>
  </sheetData>
  <sortState ref="B6:N159">
    <sortCondition descending="1" ref="N6:N159"/>
  </sortState>
  <mergeCells count="3">
    <mergeCell ref="C1:N1"/>
    <mergeCell ref="C2:N2"/>
    <mergeCell ref="A4:N4"/>
  </mergeCells>
  <pageMargins left="0.27" right="0.24" top="0.39370078740157483" bottom="0.4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opLeftCell="A4" workbookViewId="0">
      <selection activeCell="A159" sqref="A159:A160"/>
    </sheetView>
  </sheetViews>
  <sheetFormatPr defaultRowHeight="14.25" x14ac:dyDescent="0.25"/>
  <cols>
    <col min="1" max="1" width="3.7109375" style="30" bestFit="1" customWidth="1"/>
    <col min="2" max="2" width="24.42578125" style="30" bestFit="1" customWidth="1"/>
    <col min="3" max="3" width="22.7109375" style="30" bestFit="1" customWidth="1"/>
    <col min="4" max="4" width="13.5703125" style="30" bestFit="1" customWidth="1"/>
    <col min="5" max="5" width="21.7109375" style="30" customWidth="1"/>
    <col min="6" max="16384" width="9.140625" style="30"/>
  </cols>
  <sheetData>
    <row r="1" spans="1:5" ht="30.75" x14ac:dyDescent="0.55000000000000004">
      <c r="C1" s="91" t="s">
        <v>36</v>
      </c>
      <c r="D1" s="91"/>
      <c r="E1" s="91"/>
    </row>
    <row r="2" spans="1:5" ht="20.25" x14ac:dyDescent="0.35">
      <c r="C2" s="92" t="s">
        <v>37</v>
      </c>
      <c r="D2" s="92"/>
      <c r="E2" s="92"/>
    </row>
    <row r="3" spans="1:5" ht="6.75" customHeight="1" x14ac:dyDescent="0.35">
      <c r="B3" s="31"/>
    </row>
    <row r="4" spans="1:5" ht="29.25" customHeight="1" x14ac:dyDescent="0.25">
      <c r="A4" s="93" t="s">
        <v>410</v>
      </c>
      <c r="B4" s="93"/>
      <c r="C4" s="93"/>
      <c r="D4" s="93"/>
      <c r="E4" s="93"/>
    </row>
    <row r="5" spans="1:5" ht="6.75" customHeight="1" x14ac:dyDescent="0.35">
      <c r="B5" s="31"/>
    </row>
    <row r="6" spans="1:5" s="32" customFormat="1" ht="17.25" x14ac:dyDescent="0.2">
      <c r="A6" s="47"/>
      <c r="B6" s="33" t="s">
        <v>53</v>
      </c>
      <c r="C6" s="51" t="s">
        <v>14</v>
      </c>
      <c r="D6" s="49" t="s">
        <v>13</v>
      </c>
      <c r="E6" s="33" t="s">
        <v>54</v>
      </c>
    </row>
    <row r="7" spans="1:5" s="38" customFormat="1" ht="20.25" customHeight="1" x14ac:dyDescent="0.2">
      <c r="A7" s="34" t="s">
        <v>39</v>
      </c>
      <c r="B7" s="35" t="s">
        <v>329</v>
      </c>
      <c r="C7" s="48" t="s">
        <v>325</v>
      </c>
      <c r="D7" s="50" t="s">
        <v>27</v>
      </c>
      <c r="E7" s="42">
        <v>449.50000000000006</v>
      </c>
    </row>
    <row r="8" spans="1:5" s="38" customFormat="1" ht="20.25" customHeight="1" x14ac:dyDescent="0.2">
      <c r="A8" s="34" t="s">
        <v>40</v>
      </c>
      <c r="B8" s="35" t="s">
        <v>348</v>
      </c>
      <c r="C8" s="48" t="s">
        <v>345</v>
      </c>
      <c r="D8" s="50" t="s">
        <v>31</v>
      </c>
      <c r="E8" s="42">
        <v>406.44</v>
      </c>
    </row>
    <row r="9" spans="1:5" s="38" customFormat="1" ht="20.25" customHeight="1" x14ac:dyDescent="0.2">
      <c r="A9" s="34" t="s">
        <v>41</v>
      </c>
      <c r="B9" s="35" t="s">
        <v>252</v>
      </c>
      <c r="C9" s="48" t="s">
        <v>251</v>
      </c>
      <c r="D9" s="50" t="s">
        <v>30</v>
      </c>
      <c r="E9" s="42">
        <v>406.435</v>
      </c>
    </row>
    <row r="10" spans="1:5" s="38" customFormat="1" ht="20.25" customHeight="1" x14ac:dyDescent="0.2">
      <c r="A10" s="34" t="s">
        <v>42</v>
      </c>
      <c r="B10" s="35" t="s">
        <v>405</v>
      </c>
      <c r="C10" s="48" t="s">
        <v>403</v>
      </c>
      <c r="D10" s="50" t="s">
        <v>392</v>
      </c>
      <c r="E10" s="42">
        <v>391.48000000000008</v>
      </c>
    </row>
    <row r="11" spans="1:5" s="38" customFormat="1" ht="20.25" customHeight="1" x14ac:dyDescent="0.2">
      <c r="A11" s="34" t="s">
        <v>43</v>
      </c>
      <c r="B11" s="35" t="s">
        <v>296</v>
      </c>
      <c r="C11" s="48" t="s">
        <v>295</v>
      </c>
      <c r="D11" s="50" t="s">
        <v>20</v>
      </c>
      <c r="E11" s="42">
        <v>388.34000000000003</v>
      </c>
    </row>
    <row r="12" spans="1:5" s="38" customFormat="1" ht="20.25" customHeight="1" x14ac:dyDescent="0.2">
      <c r="A12" s="34" t="s">
        <v>44</v>
      </c>
      <c r="B12" s="35" t="s">
        <v>254</v>
      </c>
      <c r="C12" s="48" t="s">
        <v>251</v>
      </c>
      <c r="D12" s="50" t="s">
        <v>30</v>
      </c>
      <c r="E12" s="42">
        <v>386.255</v>
      </c>
    </row>
    <row r="13" spans="1:5" s="38" customFormat="1" ht="20.25" customHeight="1" x14ac:dyDescent="0.2">
      <c r="A13" s="34" t="s">
        <v>45</v>
      </c>
      <c r="B13" s="35" t="s">
        <v>260</v>
      </c>
      <c r="C13" s="48" t="s">
        <v>251</v>
      </c>
      <c r="D13" s="50" t="s">
        <v>30</v>
      </c>
      <c r="E13" s="42">
        <v>385.61</v>
      </c>
    </row>
    <row r="14" spans="1:5" s="38" customFormat="1" ht="20.25" customHeight="1" x14ac:dyDescent="0.2">
      <c r="A14" s="34" t="s">
        <v>46</v>
      </c>
      <c r="B14" s="35" t="s">
        <v>326</v>
      </c>
      <c r="C14" s="48" t="s">
        <v>325</v>
      </c>
      <c r="D14" s="50" t="s">
        <v>27</v>
      </c>
      <c r="E14" s="42">
        <v>382.70000000000005</v>
      </c>
    </row>
    <row r="15" spans="1:5" s="38" customFormat="1" ht="20.25" customHeight="1" x14ac:dyDescent="0.2">
      <c r="A15" s="34" t="s">
        <v>47</v>
      </c>
      <c r="B15" s="35" t="s">
        <v>322</v>
      </c>
      <c r="C15" s="48" t="s">
        <v>319</v>
      </c>
      <c r="D15" s="50" t="s">
        <v>17</v>
      </c>
      <c r="E15" s="42">
        <v>377.32499999999999</v>
      </c>
    </row>
    <row r="16" spans="1:5" s="38" customFormat="1" ht="20.25" customHeight="1" x14ac:dyDescent="0.2">
      <c r="A16" s="34" t="s">
        <v>48</v>
      </c>
      <c r="B16" s="35" t="s">
        <v>308</v>
      </c>
      <c r="C16" s="48" t="s">
        <v>301</v>
      </c>
      <c r="D16" s="50" t="s">
        <v>20</v>
      </c>
      <c r="E16" s="42">
        <v>369.6</v>
      </c>
    </row>
    <row r="17" spans="1:5" s="38" customFormat="1" ht="20.25" customHeight="1" x14ac:dyDescent="0.2">
      <c r="A17" s="34" t="s">
        <v>49</v>
      </c>
      <c r="B17" s="35" t="s">
        <v>363</v>
      </c>
      <c r="C17" s="48" t="s">
        <v>359</v>
      </c>
      <c r="D17" s="50" t="s">
        <v>354</v>
      </c>
      <c r="E17" s="42">
        <v>356.28000000000003</v>
      </c>
    </row>
    <row r="18" spans="1:5" s="38" customFormat="1" ht="20.25" customHeight="1" x14ac:dyDescent="0.2">
      <c r="A18" s="34" t="s">
        <v>50</v>
      </c>
      <c r="B18" s="35" t="s">
        <v>316</v>
      </c>
      <c r="C18" s="48" t="s">
        <v>312</v>
      </c>
      <c r="D18" s="50" t="s">
        <v>17</v>
      </c>
      <c r="E18" s="42">
        <v>353.21500000000003</v>
      </c>
    </row>
    <row r="19" spans="1:5" s="38" customFormat="1" ht="20.25" customHeight="1" x14ac:dyDescent="0.2">
      <c r="A19" s="34" t="s">
        <v>51</v>
      </c>
      <c r="B19" s="35" t="s">
        <v>358</v>
      </c>
      <c r="C19" s="48" t="s">
        <v>355</v>
      </c>
      <c r="D19" s="50" t="s">
        <v>354</v>
      </c>
      <c r="E19" s="42">
        <v>351.55500000000006</v>
      </c>
    </row>
    <row r="20" spans="1:5" s="38" customFormat="1" ht="20.25" customHeight="1" x14ac:dyDescent="0.2">
      <c r="A20" s="34" t="s">
        <v>52</v>
      </c>
      <c r="B20" s="35" t="s">
        <v>362</v>
      </c>
      <c r="C20" s="48" t="s">
        <v>359</v>
      </c>
      <c r="D20" s="50" t="s">
        <v>354</v>
      </c>
      <c r="E20" s="42">
        <v>351.06999999999994</v>
      </c>
    </row>
    <row r="21" spans="1:5" s="38" customFormat="1" ht="20.25" customHeight="1" x14ac:dyDescent="0.2">
      <c r="A21" s="34" t="s">
        <v>55</v>
      </c>
      <c r="B21" s="35" t="s">
        <v>232</v>
      </c>
      <c r="C21" s="48" t="s">
        <v>21</v>
      </c>
      <c r="D21" s="50" t="s">
        <v>22</v>
      </c>
      <c r="E21" s="42">
        <v>346.64000000000004</v>
      </c>
    </row>
    <row r="22" spans="1:5" s="38" customFormat="1" ht="20.25" customHeight="1" x14ac:dyDescent="0.2">
      <c r="A22" s="34" t="s">
        <v>56</v>
      </c>
      <c r="B22" s="35" t="s">
        <v>228</v>
      </c>
      <c r="C22" s="48" t="s">
        <v>227</v>
      </c>
      <c r="D22" s="50" t="s">
        <v>22</v>
      </c>
      <c r="E22" s="42">
        <v>346.46000000000004</v>
      </c>
    </row>
    <row r="23" spans="1:5" s="38" customFormat="1" ht="20.25" customHeight="1" x14ac:dyDescent="0.2">
      <c r="A23" s="34" t="s">
        <v>57</v>
      </c>
      <c r="B23" s="35" t="s">
        <v>407</v>
      </c>
      <c r="C23" s="48" t="s">
        <v>403</v>
      </c>
      <c r="D23" s="50" t="s">
        <v>392</v>
      </c>
      <c r="E23" s="42">
        <v>345.13</v>
      </c>
    </row>
    <row r="24" spans="1:5" s="38" customFormat="1" ht="20.25" customHeight="1" x14ac:dyDescent="0.2">
      <c r="A24" s="34" t="s">
        <v>58</v>
      </c>
      <c r="B24" s="35" t="s">
        <v>305</v>
      </c>
      <c r="C24" s="48" t="s">
        <v>301</v>
      </c>
      <c r="D24" s="50" t="s">
        <v>20</v>
      </c>
      <c r="E24" s="42">
        <v>344.63500000000005</v>
      </c>
    </row>
    <row r="25" spans="1:5" s="38" customFormat="1" ht="20.25" customHeight="1" x14ac:dyDescent="0.2">
      <c r="A25" s="34" t="s">
        <v>59</v>
      </c>
      <c r="B25" s="35" t="s">
        <v>284</v>
      </c>
      <c r="C25" s="48" t="s">
        <v>283</v>
      </c>
      <c r="D25" s="50" t="s">
        <v>29</v>
      </c>
      <c r="E25" s="42">
        <v>338.005</v>
      </c>
    </row>
    <row r="26" spans="1:5" s="38" customFormat="1" ht="20.25" customHeight="1" x14ac:dyDescent="0.2">
      <c r="A26" s="34" t="s">
        <v>60</v>
      </c>
      <c r="B26" s="35" t="s">
        <v>263</v>
      </c>
      <c r="C26" s="48" t="s">
        <v>251</v>
      </c>
      <c r="D26" s="50" t="s">
        <v>30</v>
      </c>
      <c r="E26" s="42">
        <v>334.38000000000005</v>
      </c>
    </row>
    <row r="27" spans="1:5" s="38" customFormat="1" ht="20.25" customHeight="1" x14ac:dyDescent="0.2">
      <c r="A27" s="34" t="s">
        <v>61</v>
      </c>
      <c r="B27" s="35" t="s">
        <v>259</v>
      </c>
      <c r="C27" s="48" t="s">
        <v>251</v>
      </c>
      <c r="D27" s="50" t="s">
        <v>30</v>
      </c>
      <c r="E27" s="42">
        <v>331.56500000000005</v>
      </c>
    </row>
    <row r="28" spans="1:5" s="38" customFormat="1" ht="20.25" customHeight="1" x14ac:dyDescent="0.2">
      <c r="A28" s="34" t="s">
        <v>62</v>
      </c>
      <c r="B28" s="35" t="s">
        <v>291</v>
      </c>
      <c r="C28" s="48" t="s">
        <v>289</v>
      </c>
      <c r="D28" s="50" t="s">
        <v>29</v>
      </c>
      <c r="E28" s="42">
        <v>325.10000000000002</v>
      </c>
    </row>
    <row r="29" spans="1:5" s="38" customFormat="1" ht="20.25" customHeight="1" x14ac:dyDescent="0.2">
      <c r="A29" s="34" t="s">
        <v>63</v>
      </c>
      <c r="B29" s="35" t="s">
        <v>307</v>
      </c>
      <c r="C29" s="48" t="s">
        <v>301</v>
      </c>
      <c r="D29" s="50" t="s">
        <v>20</v>
      </c>
      <c r="E29" s="42">
        <v>318.14999999999998</v>
      </c>
    </row>
    <row r="30" spans="1:5" s="38" customFormat="1" ht="20.25" customHeight="1" x14ac:dyDescent="0.2">
      <c r="A30" s="34" t="s">
        <v>64</v>
      </c>
      <c r="B30" s="35" t="s">
        <v>388</v>
      </c>
      <c r="C30" s="48" t="s">
        <v>380</v>
      </c>
      <c r="D30" s="50" t="s">
        <v>28</v>
      </c>
      <c r="E30" s="42">
        <v>315.72000000000014</v>
      </c>
    </row>
    <row r="31" spans="1:5" s="38" customFormat="1" ht="20.25" customHeight="1" x14ac:dyDescent="0.2">
      <c r="A31" s="34" t="s">
        <v>65</v>
      </c>
      <c r="B31" s="35" t="s">
        <v>248</v>
      </c>
      <c r="C31" s="48" t="s">
        <v>242</v>
      </c>
      <c r="D31" s="50" t="s">
        <v>26</v>
      </c>
      <c r="E31" s="42">
        <v>312.77999999999997</v>
      </c>
    </row>
    <row r="32" spans="1:5" s="38" customFormat="1" ht="20.25" customHeight="1" x14ac:dyDescent="0.2">
      <c r="A32" s="34" t="s">
        <v>66</v>
      </c>
      <c r="B32" s="35" t="s">
        <v>250</v>
      </c>
      <c r="C32" s="48" t="s">
        <v>249</v>
      </c>
      <c r="D32" s="50" t="s">
        <v>30</v>
      </c>
      <c r="E32" s="42">
        <v>312.72499999999997</v>
      </c>
    </row>
    <row r="33" spans="1:5" s="38" customFormat="1" ht="20.25" customHeight="1" x14ac:dyDescent="0.2">
      <c r="A33" s="34" t="s">
        <v>67</v>
      </c>
      <c r="B33" s="35" t="s">
        <v>361</v>
      </c>
      <c r="C33" s="48" t="s">
        <v>359</v>
      </c>
      <c r="D33" s="50" t="s">
        <v>354</v>
      </c>
      <c r="E33" s="42">
        <v>310.69</v>
      </c>
    </row>
    <row r="34" spans="1:5" s="38" customFormat="1" ht="20.25" customHeight="1" x14ac:dyDescent="0.2">
      <c r="A34" s="34" t="s">
        <v>68</v>
      </c>
      <c r="B34" s="35" t="s">
        <v>352</v>
      </c>
      <c r="C34" s="48" t="s">
        <v>345</v>
      </c>
      <c r="D34" s="50" t="s">
        <v>31</v>
      </c>
      <c r="E34" s="42">
        <v>302.36500000000007</v>
      </c>
    </row>
    <row r="35" spans="1:5" s="38" customFormat="1" ht="20.25" customHeight="1" x14ac:dyDescent="0.2">
      <c r="A35" s="34" t="s">
        <v>69</v>
      </c>
      <c r="B35" s="35" t="s">
        <v>258</v>
      </c>
      <c r="C35" s="48" t="s">
        <v>251</v>
      </c>
      <c r="D35" s="50" t="s">
        <v>30</v>
      </c>
      <c r="E35" s="42">
        <v>299.06000000000006</v>
      </c>
    </row>
    <row r="36" spans="1:5" s="38" customFormat="1" ht="20.25" customHeight="1" x14ac:dyDescent="0.2">
      <c r="A36" s="34" t="s">
        <v>70</v>
      </c>
      <c r="B36" s="35" t="s">
        <v>391</v>
      </c>
      <c r="C36" s="48" t="s">
        <v>380</v>
      </c>
      <c r="D36" s="50" t="s">
        <v>28</v>
      </c>
      <c r="E36" s="42">
        <v>297.16000000000003</v>
      </c>
    </row>
    <row r="37" spans="1:5" s="38" customFormat="1" ht="20.25" customHeight="1" x14ac:dyDescent="0.2">
      <c r="A37" s="34" t="s">
        <v>71</v>
      </c>
      <c r="B37" s="35" t="s">
        <v>406</v>
      </c>
      <c r="C37" s="48" t="s">
        <v>403</v>
      </c>
      <c r="D37" s="50" t="s">
        <v>392</v>
      </c>
      <c r="E37" s="42">
        <v>296.20000000000005</v>
      </c>
    </row>
    <row r="38" spans="1:5" s="38" customFormat="1" ht="20.25" customHeight="1" x14ac:dyDescent="0.2">
      <c r="A38" s="34" t="s">
        <v>72</v>
      </c>
      <c r="B38" s="35" t="s">
        <v>303</v>
      </c>
      <c r="C38" s="48" t="s">
        <v>301</v>
      </c>
      <c r="D38" s="50" t="s">
        <v>20</v>
      </c>
      <c r="E38" s="42">
        <v>290.92999999999995</v>
      </c>
    </row>
    <row r="39" spans="1:5" s="38" customFormat="1" ht="20.25" customHeight="1" x14ac:dyDescent="0.2">
      <c r="A39" s="34" t="s">
        <v>73</v>
      </c>
      <c r="B39" s="35" t="s">
        <v>234</v>
      </c>
      <c r="C39" s="48" t="s">
        <v>21</v>
      </c>
      <c r="D39" s="50" t="s">
        <v>22</v>
      </c>
      <c r="E39" s="42">
        <v>282.38000000000005</v>
      </c>
    </row>
    <row r="40" spans="1:5" s="38" customFormat="1" ht="20.25" customHeight="1" x14ac:dyDescent="0.2">
      <c r="A40" s="34" t="s">
        <v>74</v>
      </c>
      <c r="B40" s="35" t="s">
        <v>402</v>
      </c>
      <c r="C40" s="48" t="s">
        <v>399</v>
      </c>
      <c r="D40" s="50" t="s">
        <v>392</v>
      </c>
      <c r="E40" s="42">
        <v>282.34500000000003</v>
      </c>
    </row>
    <row r="41" spans="1:5" s="38" customFormat="1" ht="20.25" customHeight="1" x14ac:dyDescent="0.2">
      <c r="A41" s="34" t="s">
        <v>75</v>
      </c>
      <c r="B41" s="35" t="s">
        <v>287</v>
      </c>
      <c r="C41" s="48" t="s">
        <v>286</v>
      </c>
      <c r="D41" s="50" t="s">
        <v>29</v>
      </c>
      <c r="E41" s="42">
        <v>275.92000000000007</v>
      </c>
    </row>
    <row r="42" spans="1:5" s="38" customFormat="1" ht="20.25" customHeight="1" x14ac:dyDescent="0.2">
      <c r="A42" s="34" t="s">
        <v>76</v>
      </c>
      <c r="B42" s="35" t="s">
        <v>339</v>
      </c>
      <c r="C42" s="48" t="s">
        <v>337</v>
      </c>
      <c r="D42" s="50" t="s">
        <v>27</v>
      </c>
      <c r="E42" s="42">
        <v>274.32499999999999</v>
      </c>
    </row>
    <row r="43" spans="1:5" s="38" customFormat="1" ht="20.25" customHeight="1" x14ac:dyDescent="0.2">
      <c r="A43" s="34" t="s">
        <v>77</v>
      </c>
      <c r="B43" s="35" t="s">
        <v>247</v>
      </c>
      <c r="C43" s="48" t="s">
        <v>242</v>
      </c>
      <c r="D43" s="50" t="s">
        <v>26</v>
      </c>
      <c r="E43" s="42">
        <v>271.15999999999997</v>
      </c>
    </row>
    <row r="44" spans="1:5" s="38" customFormat="1" ht="20.25" customHeight="1" x14ac:dyDescent="0.2">
      <c r="A44" s="34" t="s">
        <v>78</v>
      </c>
      <c r="B44" s="35" t="s">
        <v>298</v>
      </c>
      <c r="C44" s="48" t="s">
        <v>297</v>
      </c>
      <c r="D44" s="50" t="s">
        <v>20</v>
      </c>
      <c r="E44" s="42">
        <v>271.07</v>
      </c>
    </row>
    <row r="45" spans="1:5" s="38" customFormat="1" ht="20.25" customHeight="1" x14ac:dyDescent="0.2">
      <c r="A45" s="34" t="s">
        <v>79</v>
      </c>
      <c r="B45" s="35" t="s">
        <v>304</v>
      </c>
      <c r="C45" s="48" t="s">
        <v>301</v>
      </c>
      <c r="D45" s="50" t="s">
        <v>20</v>
      </c>
      <c r="E45" s="42">
        <v>270.98</v>
      </c>
    </row>
    <row r="46" spans="1:5" s="38" customFormat="1" ht="20.25" customHeight="1" x14ac:dyDescent="0.2">
      <c r="A46" s="34" t="s">
        <v>80</v>
      </c>
      <c r="B46" s="35" t="s">
        <v>264</v>
      </c>
      <c r="C46" s="48" t="s">
        <v>256</v>
      </c>
      <c r="D46" s="50" t="s">
        <v>30</v>
      </c>
      <c r="E46" s="42">
        <v>269.13000000000005</v>
      </c>
    </row>
    <row r="47" spans="1:5" s="38" customFormat="1" ht="20.25" customHeight="1" x14ac:dyDescent="0.2">
      <c r="A47" s="34" t="s">
        <v>81</v>
      </c>
      <c r="B47" s="35" t="s">
        <v>398</v>
      </c>
      <c r="C47" s="48" t="s">
        <v>393</v>
      </c>
      <c r="D47" s="50" t="s">
        <v>392</v>
      </c>
      <c r="E47" s="42">
        <v>265.04000000000008</v>
      </c>
    </row>
    <row r="48" spans="1:5" s="38" customFormat="1" ht="20.25" customHeight="1" x14ac:dyDescent="0.2">
      <c r="A48" s="34" t="s">
        <v>82</v>
      </c>
      <c r="B48" s="35" t="s">
        <v>233</v>
      </c>
      <c r="C48" s="48" t="s">
        <v>21</v>
      </c>
      <c r="D48" s="50" t="s">
        <v>22</v>
      </c>
      <c r="E48" s="42">
        <v>263.54000000000008</v>
      </c>
    </row>
    <row r="49" spans="1:5" s="38" customFormat="1" ht="20.25" customHeight="1" x14ac:dyDescent="0.2">
      <c r="A49" s="34" t="s">
        <v>83</v>
      </c>
      <c r="B49" s="35" t="s">
        <v>262</v>
      </c>
      <c r="C49" s="48" t="s">
        <v>261</v>
      </c>
      <c r="D49" s="50" t="s">
        <v>30</v>
      </c>
      <c r="E49" s="42">
        <v>261.75</v>
      </c>
    </row>
    <row r="50" spans="1:5" s="38" customFormat="1" ht="20.25" customHeight="1" x14ac:dyDescent="0.2">
      <c r="A50" s="34" t="s">
        <v>84</v>
      </c>
      <c r="B50" s="35" t="s">
        <v>306</v>
      </c>
      <c r="C50" s="48" t="s">
        <v>301</v>
      </c>
      <c r="D50" s="50" t="s">
        <v>20</v>
      </c>
      <c r="E50" s="42">
        <v>261.42500000000001</v>
      </c>
    </row>
    <row r="51" spans="1:5" s="38" customFormat="1" ht="20.25" customHeight="1" x14ac:dyDescent="0.2">
      <c r="A51" s="34" t="s">
        <v>85</v>
      </c>
      <c r="B51" s="35" t="s">
        <v>321</v>
      </c>
      <c r="C51" s="48" t="s">
        <v>319</v>
      </c>
      <c r="D51" s="50" t="s">
        <v>17</v>
      </c>
      <c r="E51" s="42">
        <v>255.53000000000003</v>
      </c>
    </row>
    <row r="52" spans="1:5" s="38" customFormat="1" ht="20.25" customHeight="1" x14ac:dyDescent="0.2">
      <c r="A52" s="34" t="s">
        <v>86</v>
      </c>
      <c r="B52" s="35" t="s">
        <v>212</v>
      </c>
      <c r="C52" s="48" t="s">
        <v>24</v>
      </c>
      <c r="D52" s="50" t="s">
        <v>25</v>
      </c>
      <c r="E52" s="42">
        <v>255.01000000000005</v>
      </c>
    </row>
    <row r="53" spans="1:5" s="38" customFormat="1" ht="20.25" customHeight="1" x14ac:dyDescent="0.2">
      <c r="A53" s="34" t="s">
        <v>87</v>
      </c>
      <c r="B53" s="35" t="s">
        <v>317</v>
      </c>
      <c r="C53" s="48" t="s">
        <v>310</v>
      </c>
      <c r="D53" s="50" t="s">
        <v>17</v>
      </c>
      <c r="E53" s="42">
        <v>251.02</v>
      </c>
    </row>
    <row r="54" spans="1:5" s="38" customFormat="1" ht="20.25" customHeight="1" x14ac:dyDescent="0.2">
      <c r="A54" s="34" t="s">
        <v>88</v>
      </c>
      <c r="B54" s="35" t="s">
        <v>311</v>
      </c>
      <c r="C54" s="48" t="s">
        <v>310</v>
      </c>
      <c r="D54" s="50" t="s">
        <v>17</v>
      </c>
      <c r="E54" s="42">
        <v>249.035</v>
      </c>
    </row>
    <row r="55" spans="1:5" s="38" customFormat="1" ht="20.25" customHeight="1" x14ac:dyDescent="0.2">
      <c r="A55" s="34" t="s">
        <v>89</v>
      </c>
      <c r="B55" s="35" t="s">
        <v>245</v>
      </c>
      <c r="C55" s="48" t="s">
        <v>242</v>
      </c>
      <c r="D55" s="50" t="s">
        <v>26</v>
      </c>
      <c r="E55" s="42">
        <v>244.40500000000003</v>
      </c>
    </row>
    <row r="56" spans="1:5" s="38" customFormat="1" ht="20.25" customHeight="1" x14ac:dyDescent="0.2">
      <c r="A56" s="34" t="s">
        <v>90</v>
      </c>
      <c r="B56" s="35" t="s">
        <v>290</v>
      </c>
      <c r="C56" s="48" t="s">
        <v>289</v>
      </c>
      <c r="D56" s="50" t="s">
        <v>29</v>
      </c>
      <c r="E56" s="42">
        <v>243.35000000000008</v>
      </c>
    </row>
    <row r="57" spans="1:5" s="38" customFormat="1" ht="20.25" customHeight="1" x14ac:dyDescent="0.2">
      <c r="A57" s="34" t="s">
        <v>91</v>
      </c>
      <c r="B57" s="35" t="s">
        <v>336</v>
      </c>
      <c r="C57" s="48" t="s">
        <v>334</v>
      </c>
      <c r="D57" s="50" t="s">
        <v>27</v>
      </c>
      <c r="E57" s="42">
        <v>242.13</v>
      </c>
    </row>
    <row r="58" spans="1:5" s="38" customFormat="1" ht="20.25" customHeight="1" x14ac:dyDescent="0.2">
      <c r="A58" s="34" t="s">
        <v>92</v>
      </c>
      <c r="B58" s="35" t="s">
        <v>401</v>
      </c>
      <c r="C58" s="48" t="s">
        <v>399</v>
      </c>
      <c r="D58" s="50" t="s">
        <v>392</v>
      </c>
      <c r="E58" s="42">
        <v>240.58500000000004</v>
      </c>
    </row>
    <row r="59" spans="1:5" s="38" customFormat="1" ht="20.25" customHeight="1" x14ac:dyDescent="0.2">
      <c r="A59" s="34" t="s">
        <v>93</v>
      </c>
      <c r="B59" s="35" t="s">
        <v>335</v>
      </c>
      <c r="C59" s="48" t="s">
        <v>334</v>
      </c>
      <c r="D59" s="50" t="s">
        <v>27</v>
      </c>
      <c r="E59" s="42">
        <v>239.21000000000004</v>
      </c>
    </row>
    <row r="60" spans="1:5" s="38" customFormat="1" ht="20.25" customHeight="1" x14ac:dyDescent="0.2">
      <c r="A60" s="34" t="s">
        <v>94</v>
      </c>
      <c r="B60" s="35" t="s">
        <v>404</v>
      </c>
      <c r="C60" s="48" t="s">
        <v>403</v>
      </c>
      <c r="D60" s="50" t="s">
        <v>392</v>
      </c>
      <c r="E60" s="42">
        <v>239.1</v>
      </c>
    </row>
    <row r="61" spans="1:5" s="38" customFormat="1" ht="20.25" customHeight="1" x14ac:dyDescent="0.2">
      <c r="A61" s="34" t="s">
        <v>95</v>
      </c>
      <c r="B61" s="35" t="s">
        <v>396</v>
      </c>
      <c r="C61" s="48" t="s">
        <v>393</v>
      </c>
      <c r="D61" s="50" t="s">
        <v>392</v>
      </c>
      <c r="E61" s="42">
        <v>233.03499999999997</v>
      </c>
    </row>
    <row r="62" spans="1:5" s="38" customFormat="1" ht="20.25" customHeight="1" x14ac:dyDescent="0.2">
      <c r="A62" s="34" t="s">
        <v>96</v>
      </c>
      <c r="B62" s="35" t="s">
        <v>294</v>
      </c>
      <c r="C62" s="48" t="s">
        <v>293</v>
      </c>
      <c r="D62" s="50" t="s">
        <v>20</v>
      </c>
      <c r="E62" s="42">
        <v>227.79</v>
      </c>
    </row>
    <row r="63" spans="1:5" s="38" customFormat="1" ht="20.25" customHeight="1" x14ac:dyDescent="0.2">
      <c r="A63" s="34" t="s">
        <v>97</v>
      </c>
      <c r="B63" s="35" t="s">
        <v>373</v>
      </c>
      <c r="C63" s="48" t="s">
        <v>370</v>
      </c>
      <c r="D63" s="50" t="s">
        <v>32</v>
      </c>
      <c r="E63" s="42">
        <v>226.55</v>
      </c>
    </row>
    <row r="64" spans="1:5" s="38" customFormat="1" ht="20.25" customHeight="1" x14ac:dyDescent="0.2">
      <c r="A64" s="34" t="s">
        <v>98</v>
      </c>
      <c r="B64" s="35" t="s">
        <v>253</v>
      </c>
      <c r="C64" s="48" t="s">
        <v>249</v>
      </c>
      <c r="D64" s="50" t="s">
        <v>30</v>
      </c>
      <c r="E64" s="42">
        <v>225.93500000000009</v>
      </c>
    </row>
    <row r="65" spans="1:5" s="38" customFormat="1" ht="20.25" customHeight="1" x14ac:dyDescent="0.2">
      <c r="A65" s="34" t="s">
        <v>99</v>
      </c>
      <c r="B65" s="35" t="s">
        <v>323</v>
      </c>
      <c r="C65" s="48" t="s">
        <v>19</v>
      </c>
      <c r="D65" s="50" t="s">
        <v>17</v>
      </c>
      <c r="E65" s="42">
        <v>225.12000000000006</v>
      </c>
    </row>
    <row r="66" spans="1:5" s="38" customFormat="1" ht="20.25" customHeight="1" x14ac:dyDescent="0.2">
      <c r="A66" s="34" t="s">
        <v>100</v>
      </c>
      <c r="B66" s="35" t="s">
        <v>333</v>
      </c>
      <c r="C66" s="48" t="s">
        <v>331</v>
      </c>
      <c r="D66" s="50" t="s">
        <v>27</v>
      </c>
      <c r="E66" s="42">
        <v>220.26</v>
      </c>
    </row>
    <row r="67" spans="1:5" s="38" customFormat="1" ht="20.25" customHeight="1" x14ac:dyDescent="0.2">
      <c r="A67" s="34" t="s">
        <v>101</v>
      </c>
      <c r="B67" s="35" t="s">
        <v>338</v>
      </c>
      <c r="C67" s="48" t="s">
        <v>337</v>
      </c>
      <c r="D67" s="50" t="s">
        <v>27</v>
      </c>
      <c r="E67" s="42">
        <v>218.69500000000005</v>
      </c>
    </row>
    <row r="68" spans="1:5" s="38" customFormat="1" ht="20.25" customHeight="1" x14ac:dyDescent="0.2">
      <c r="A68" s="34" t="s">
        <v>102</v>
      </c>
      <c r="B68" s="35" t="s">
        <v>257</v>
      </c>
      <c r="C68" s="48" t="s">
        <v>256</v>
      </c>
      <c r="D68" s="50" t="s">
        <v>30</v>
      </c>
      <c r="E68" s="42">
        <v>218.14499999999998</v>
      </c>
    </row>
    <row r="69" spans="1:5" s="38" customFormat="1" ht="20.25" customHeight="1" x14ac:dyDescent="0.2">
      <c r="A69" s="34" t="s">
        <v>103</v>
      </c>
      <c r="B69" s="35" t="s">
        <v>344</v>
      </c>
      <c r="C69" s="48" t="s">
        <v>340</v>
      </c>
      <c r="D69" s="50" t="s">
        <v>31</v>
      </c>
      <c r="E69" s="42">
        <v>217.26000000000005</v>
      </c>
    </row>
    <row r="70" spans="1:5" s="38" customFormat="1" ht="20.25" customHeight="1" x14ac:dyDescent="0.2">
      <c r="A70" s="34" t="s">
        <v>104</v>
      </c>
      <c r="B70" s="35" t="s">
        <v>368</v>
      </c>
      <c r="C70" s="48" t="s">
        <v>366</v>
      </c>
      <c r="D70" s="50" t="s">
        <v>354</v>
      </c>
      <c r="E70" s="42">
        <v>214.4</v>
      </c>
    </row>
    <row r="71" spans="1:5" s="38" customFormat="1" ht="20.25" customHeight="1" x14ac:dyDescent="0.2">
      <c r="A71" s="34" t="s">
        <v>105</v>
      </c>
      <c r="B71" s="35" t="s">
        <v>390</v>
      </c>
      <c r="C71" s="48" t="s">
        <v>380</v>
      </c>
      <c r="D71" s="50" t="s">
        <v>28</v>
      </c>
      <c r="E71" s="42">
        <v>214.10999999999999</v>
      </c>
    </row>
    <row r="72" spans="1:5" s="38" customFormat="1" ht="20.25" customHeight="1" x14ac:dyDescent="0.2">
      <c r="A72" s="34" t="s">
        <v>106</v>
      </c>
      <c r="B72" s="35" t="s">
        <v>351</v>
      </c>
      <c r="C72" s="48" t="s">
        <v>345</v>
      </c>
      <c r="D72" s="50" t="s">
        <v>31</v>
      </c>
      <c r="E72" s="42">
        <v>213.37000000000003</v>
      </c>
    </row>
    <row r="73" spans="1:5" s="38" customFormat="1" ht="20.25" customHeight="1" x14ac:dyDescent="0.2">
      <c r="A73" s="34" t="s">
        <v>107</v>
      </c>
      <c r="B73" s="35" t="s">
        <v>267</v>
      </c>
      <c r="C73" s="48" t="s">
        <v>265</v>
      </c>
      <c r="D73" s="50" t="s">
        <v>23</v>
      </c>
      <c r="E73" s="42">
        <v>206.06000000000003</v>
      </c>
    </row>
    <row r="74" spans="1:5" s="38" customFormat="1" ht="20.25" customHeight="1" x14ac:dyDescent="0.2">
      <c r="A74" s="34" t="s">
        <v>108</v>
      </c>
      <c r="B74" s="35" t="s">
        <v>216</v>
      </c>
      <c r="C74" s="48" t="s">
        <v>215</v>
      </c>
      <c r="D74" s="50" t="s">
        <v>25</v>
      </c>
      <c r="E74" s="42">
        <v>205.20499999999998</v>
      </c>
    </row>
    <row r="75" spans="1:5" s="38" customFormat="1" ht="20.25" customHeight="1" x14ac:dyDescent="0.2">
      <c r="A75" s="34" t="s">
        <v>109</v>
      </c>
      <c r="B75" s="35" t="s">
        <v>324</v>
      </c>
      <c r="C75" s="48" t="s">
        <v>18</v>
      </c>
      <c r="D75" s="50" t="s">
        <v>17</v>
      </c>
      <c r="E75" s="42">
        <v>204.41000000000003</v>
      </c>
    </row>
    <row r="76" spans="1:5" s="38" customFormat="1" ht="20.25" customHeight="1" x14ac:dyDescent="0.2">
      <c r="A76" s="34" t="s">
        <v>110</v>
      </c>
      <c r="B76" s="35" t="s">
        <v>320</v>
      </c>
      <c r="C76" s="48" t="s">
        <v>319</v>
      </c>
      <c r="D76" s="50" t="s">
        <v>17</v>
      </c>
      <c r="E76" s="42">
        <v>204.38000000000005</v>
      </c>
    </row>
    <row r="77" spans="1:5" s="38" customFormat="1" ht="20.25" customHeight="1" x14ac:dyDescent="0.2">
      <c r="A77" s="34" t="s">
        <v>111</v>
      </c>
      <c r="B77" s="35" t="s">
        <v>327</v>
      </c>
      <c r="C77" s="48" t="s">
        <v>325</v>
      </c>
      <c r="D77" s="50" t="s">
        <v>27</v>
      </c>
      <c r="E77" s="42">
        <v>204.06</v>
      </c>
    </row>
    <row r="78" spans="1:5" s="38" customFormat="1" ht="20.25" customHeight="1" x14ac:dyDescent="0.2">
      <c r="A78" s="34" t="s">
        <v>112</v>
      </c>
      <c r="B78" s="35" t="s">
        <v>371</v>
      </c>
      <c r="C78" s="48" t="s">
        <v>370</v>
      </c>
      <c r="D78" s="50" t="s">
        <v>32</v>
      </c>
      <c r="E78" s="42">
        <v>202.07500000000005</v>
      </c>
    </row>
    <row r="79" spans="1:5" s="38" customFormat="1" ht="20.25" customHeight="1" x14ac:dyDescent="0.2">
      <c r="A79" s="34" t="s">
        <v>113</v>
      </c>
      <c r="B79" s="35" t="s">
        <v>313</v>
      </c>
      <c r="C79" s="48" t="s">
        <v>312</v>
      </c>
      <c r="D79" s="50" t="s">
        <v>17</v>
      </c>
      <c r="E79" s="42">
        <v>198.96</v>
      </c>
    </row>
    <row r="80" spans="1:5" s="38" customFormat="1" ht="20.25" customHeight="1" x14ac:dyDescent="0.2">
      <c r="A80" s="34" t="s">
        <v>114</v>
      </c>
      <c r="B80" s="35" t="s">
        <v>387</v>
      </c>
      <c r="C80" s="48" t="s">
        <v>380</v>
      </c>
      <c r="D80" s="50" t="s">
        <v>28</v>
      </c>
      <c r="E80" s="42">
        <v>198.85000000000008</v>
      </c>
    </row>
    <row r="81" spans="1:5" s="38" customFormat="1" ht="20.25" customHeight="1" x14ac:dyDescent="0.2">
      <c r="A81" s="34" t="s">
        <v>115</v>
      </c>
      <c r="B81" s="35" t="s">
        <v>365</v>
      </c>
      <c r="C81" s="48" t="s">
        <v>359</v>
      </c>
      <c r="D81" s="50" t="s">
        <v>354</v>
      </c>
      <c r="E81" s="42">
        <v>192.68</v>
      </c>
    </row>
    <row r="82" spans="1:5" s="38" customFormat="1" ht="20.25" customHeight="1" x14ac:dyDescent="0.2">
      <c r="A82" s="34" t="s">
        <v>116</v>
      </c>
      <c r="B82" s="35" t="s">
        <v>255</v>
      </c>
      <c r="C82" s="48" t="s">
        <v>251</v>
      </c>
      <c r="D82" s="50" t="s">
        <v>30</v>
      </c>
      <c r="E82" s="42">
        <v>192.42500000000004</v>
      </c>
    </row>
    <row r="83" spans="1:5" s="38" customFormat="1" ht="20.25" customHeight="1" x14ac:dyDescent="0.2">
      <c r="A83" s="34" t="s">
        <v>117</v>
      </c>
      <c r="B83" s="35" t="s">
        <v>273</v>
      </c>
      <c r="C83" s="48" t="s">
        <v>268</v>
      </c>
      <c r="D83" s="50" t="s">
        <v>23</v>
      </c>
      <c r="E83" s="42">
        <v>190.35</v>
      </c>
    </row>
    <row r="84" spans="1:5" s="38" customFormat="1" ht="20.25" customHeight="1" x14ac:dyDescent="0.2">
      <c r="A84" s="34" t="s">
        <v>118</v>
      </c>
      <c r="B84" s="35" t="s">
        <v>330</v>
      </c>
      <c r="C84" s="48" t="s">
        <v>325</v>
      </c>
      <c r="D84" s="50" t="s">
        <v>27</v>
      </c>
      <c r="E84" s="42">
        <v>187.95</v>
      </c>
    </row>
    <row r="85" spans="1:5" s="38" customFormat="1" ht="20.25" customHeight="1" x14ac:dyDescent="0.2">
      <c r="A85" s="34" t="s">
        <v>119</v>
      </c>
      <c r="B85" s="35" t="s">
        <v>347</v>
      </c>
      <c r="C85" s="48" t="s">
        <v>345</v>
      </c>
      <c r="D85" s="50" t="s">
        <v>31</v>
      </c>
      <c r="E85" s="42">
        <v>187.57000000000005</v>
      </c>
    </row>
    <row r="86" spans="1:5" s="38" customFormat="1" ht="20.25" customHeight="1" x14ac:dyDescent="0.2">
      <c r="A86" s="34" t="s">
        <v>120</v>
      </c>
      <c r="B86" s="35" t="s">
        <v>237</v>
      </c>
      <c r="C86" s="48" t="s">
        <v>236</v>
      </c>
      <c r="D86" s="50" t="s">
        <v>26</v>
      </c>
      <c r="E86" s="42">
        <v>186.80500000000006</v>
      </c>
    </row>
    <row r="87" spans="1:5" s="38" customFormat="1" ht="20.25" customHeight="1" x14ac:dyDescent="0.2">
      <c r="A87" s="34" t="s">
        <v>121</v>
      </c>
      <c r="B87" s="35" t="s">
        <v>219</v>
      </c>
      <c r="C87" s="48" t="s">
        <v>215</v>
      </c>
      <c r="D87" s="50" t="s">
        <v>25</v>
      </c>
      <c r="E87" s="42">
        <v>183.6</v>
      </c>
    </row>
    <row r="88" spans="1:5" s="38" customFormat="1" ht="20.25" customHeight="1" x14ac:dyDescent="0.2">
      <c r="A88" s="34" t="s">
        <v>122</v>
      </c>
      <c r="B88" s="35" t="s">
        <v>364</v>
      </c>
      <c r="C88" s="48" t="s">
        <v>359</v>
      </c>
      <c r="D88" s="50" t="s">
        <v>354</v>
      </c>
      <c r="E88" s="42">
        <v>180.50500000000005</v>
      </c>
    </row>
    <row r="89" spans="1:5" s="38" customFormat="1" ht="20.25" customHeight="1" x14ac:dyDescent="0.2">
      <c r="A89" s="34" t="s">
        <v>123</v>
      </c>
      <c r="B89" s="35" t="s">
        <v>328</v>
      </c>
      <c r="C89" s="48" t="s">
        <v>325</v>
      </c>
      <c r="D89" s="50" t="s">
        <v>27</v>
      </c>
      <c r="E89" s="42">
        <v>178.17500000000004</v>
      </c>
    </row>
    <row r="90" spans="1:5" s="38" customFormat="1" ht="20.25" customHeight="1" x14ac:dyDescent="0.2">
      <c r="A90" s="34" t="s">
        <v>124</v>
      </c>
      <c r="B90" s="35" t="s">
        <v>222</v>
      </c>
      <c r="C90" s="48" t="s">
        <v>213</v>
      </c>
      <c r="D90" s="50" t="s">
        <v>25</v>
      </c>
      <c r="E90" s="42">
        <v>177.66</v>
      </c>
    </row>
    <row r="91" spans="1:5" s="38" customFormat="1" ht="20.25" customHeight="1" x14ac:dyDescent="0.2">
      <c r="A91" s="34" t="s">
        <v>125</v>
      </c>
      <c r="B91" s="35" t="s">
        <v>309</v>
      </c>
      <c r="C91" s="48" t="s">
        <v>301</v>
      </c>
      <c r="D91" s="50" t="s">
        <v>20</v>
      </c>
      <c r="E91" s="42">
        <v>177.65</v>
      </c>
    </row>
    <row r="92" spans="1:5" s="38" customFormat="1" ht="20.25" customHeight="1" x14ac:dyDescent="0.2">
      <c r="A92" s="34" t="s">
        <v>126</v>
      </c>
      <c r="B92" s="35" t="s">
        <v>332</v>
      </c>
      <c r="C92" s="48" t="s">
        <v>331</v>
      </c>
      <c r="D92" s="50" t="s">
        <v>27</v>
      </c>
      <c r="E92" s="42">
        <v>175.97</v>
      </c>
    </row>
    <row r="93" spans="1:5" s="38" customFormat="1" ht="20.25" customHeight="1" x14ac:dyDescent="0.2">
      <c r="A93" s="34" t="s">
        <v>127</v>
      </c>
      <c r="B93" s="35" t="s">
        <v>229</v>
      </c>
      <c r="C93" s="48" t="s">
        <v>21</v>
      </c>
      <c r="D93" s="50" t="s">
        <v>22</v>
      </c>
      <c r="E93" s="42">
        <v>174.66</v>
      </c>
    </row>
    <row r="94" spans="1:5" s="38" customFormat="1" ht="20.25" customHeight="1" x14ac:dyDescent="0.2">
      <c r="A94" s="34" t="s">
        <v>128</v>
      </c>
      <c r="B94" s="35" t="s">
        <v>223</v>
      </c>
      <c r="C94" s="48" t="s">
        <v>215</v>
      </c>
      <c r="D94" s="50" t="s">
        <v>25</v>
      </c>
      <c r="E94" s="42">
        <v>174.63500000000008</v>
      </c>
    </row>
    <row r="95" spans="1:5" s="38" customFormat="1" ht="20.25" customHeight="1" x14ac:dyDescent="0.2">
      <c r="A95" s="34" t="s">
        <v>129</v>
      </c>
      <c r="B95" s="35" t="s">
        <v>282</v>
      </c>
      <c r="C95" s="48" t="s">
        <v>280</v>
      </c>
      <c r="D95" s="50" t="s">
        <v>29</v>
      </c>
      <c r="E95" s="42">
        <v>172.255</v>
      </c>
    </row>
    <row r="96" spans="1:5" s="38" customFormat="1" ht="20.25" customHeight="1" x14ac:dyDescent="0.2">
      <c r="A96" s="34" t="s">
        <v>130</v>
      </c>
      <c r="B96" s="35" t="s">
        <v>357</v>
      </c>
      <c r="C96" s="48" t="s">
        <v>355</v>
      </c>
      <c r="D96" s="50" t="s">
        <v>354</v>
      </c>
      <c r="E96" s="42">
        <v>170.36</v>
      </c>
    </row>
    <row r="97" spans="1:5" s="38" customFormat="1" ht="20.25" customHeight="1" x14ac:dyDescent="0.2">
      <c r="A97" s="34" t="s">
        <v>131</v>
      </c>
      <c r="B97" s="35" t="s">
        <v>302</v>
      </c>
      <c r="C97" s="48" t="s">
        <v>301</v>
      </c>
      <c r="D97" s="50" t="s">
        <v>20</v>
      </c>
      <c r="E97" s="42">
        <v>170.32000000000002</v>
      </c>
    </row>
    <row r="98" spans="1:5" s="38" customFormat="1" ht="20.25" customHeight="1" x14ac:dyDescent="0.2">
      <c r="A98" s="34" t="s">
        <v>132</v>
      </c>
      <c r="B98" s="35" t="s">
        <v>238</v>
      </c>
      <c r="C98" s="48" t="s">
        <v>236</v>
      </c>
      <c r="D98" s="50" t="s">
        <v>26</v>
      </c>
      <c r="E98" s="42">
        <v>168.47000000000006</v>
      </c>
    </row>
    <row r="99" spans="1:5" s="38" customFormat="1" ht="20.25" customHeight="1" x14ac:dyDescent="0.2">
      <c r="A99" s="34" t="s">
        <v>133</v>
      </c>
      <c r="B99" s="35" t="s">
        <v>318</v>
      </c>
      <c r="C99" s="48" t="s">
        <v>310</v>
      </c>
      <c r="D99" s="50" t="s">
        <v>17</v>
      </c>
      <c r="E99" s="42">
        <v>168.47</v>
      </c>
    </row>
    <row r="100" spans="1:5" s="38" customFormat="1" ht="20.25" customHeight="1" x14ac:dyDescent="0.2">
      <c r="A100" s="34" t="s">
        <v>134</v>
      </c>
      <c r="B100" s="35" t="s">
        <v>220</v>
      </c>
      <c r="C100" s="48" t="s">
        <v>24</v>
      </c>
      <c r="D100" s="50" t="s">
        <v>25</v>
      </c>
      <c r="E100" s="42">
        <v>166.32500000000002</v>
      </c>
    </row>
    <row r="101" spans="1:5" s="38" customFormat="1" ht="20.25" customHeight="1" x14ac:dyDescent="0.2">
      <c r="A101" s="34" t="s">
        <v>135</v>
      </c>
      <c r="B101" s="35" t="s">
        <v>353</v>
      </c>
      <c r="C101" s="48" t="s">
        <v>345</v>
      </c>
      <c r="D101" s="50" t="s">
        <v>31</v>
      </c>
      <c r="E101" s="42">
        <v>162.75500000000005</v>
      </c>
    </row>
    <row r="102" spans="1:5" s="38" customFormat="1" ht="20.25" customHeight="1" x14ac:dyDescent="0.2">
      <c r="A102" s="34" t="s">
        <v>136</v>
      </c>
      <c r="B102" s="35" t="s">
        <v>315</v>
      </c>
      <c r="C102" s="48" t="s">
        <v>312</v>
      </c>
      <c r="D102" s="50" t="s">
        <v>17</v>
      </c>
      <c r="E102" s="42">
        <v>161.535</v>
      </c>
    </row>
    <row r="103" spans="1:5" s="38" customFormat="1" ht="20.25" customHeight="1" x14ac:dyDescent="0.2">
      <c r="A103" s="34" t="s">
        <v>137</v>
      </c>
      <c r="B103" s="35" t="s">
        <v>239</v>
      </c>
      <c r="C103" s="48" t="s">
        <v>236</v>
      </c>
      <c r="D103" s="50" t="s">
        <v>26</v>
      </c>
      <c r="E103" s="42">
        <v>157.83000000000001</v>
      </c>
    </row>
    <row r="104" spans="1:5" s="38" customFormat="1" ht="20.25" customHeight="1" x14ac:dyDescent="0.2">
      <c r="A104" s="34" t="s">
        <v>138</v>
      </c>
      <c r="B104" s="35" t="s">
        <v>384</v>
      </c>
      <c r="C104" s="48" t="s">
        <v>380</v>
      </c>
      <c r="D104" s="50" t="s">
        <v>28</v>
      </c>
      <c r="E104" s="42">
        <v>156.62000000000003</v>
      </c>
    </row>
    <row r="105" spans="1:5" s="38" customFormat="1" ht="20.25" customHeight="1" x14ac:dyDescent="0.2">
      <c r="A105" s="34" t="s">
        <v>139</v>
      </c>
      <c r="B105" s="35" t="s">
        <v>314</v>
      </c>
      <c r="C105" s="48" t="s">
        <v>312</v>
      </c>
      <c r="D105" s="50" t="s">
        <v>17</v>
      </c>
      <c r="E105" s="42">
        <v>154.21</v>
      </c>
    </row>
    <row r="106" spans="1:5" s="38" customFormat="1" ht="20.25" customHeight="1" x14ac:dyDescent="0.2">
      <c r="A106" s="34" t="s">
        <v>140</v>
      </c>
      <c r="B106" s="35" t="s">
        <v>235</v>
      </c>
      <c r="C106" s="48" t="s">
        <v>21</v>
      </c>
      <c r="D106" s="50" t="s">
        <v>22</v>
      </c>
      <c r="E106" s="42">
        <v>152.79000000000002</v>
      </c>
    </row>
    <row r="107" spans="1:5" s="38" customFormat="1" ht="20.25" customHeight="1" x14ac:dyDescent="0.2">
      <c r="A107" s="34" t="s">
        <v>141</v>
      </c>
      <c r="B107" s="35" t="s">
        <v>400</v>
      </c>
      <c r="C107" s="48" t="s">
        <v>399</v>
      </c>
      <c r="D107" s="50" t="s">
        <v>392</v>
      </c>
      <c r="E107" s="42">
        <v>152.63500000000002</v>
      </c>
    </row>
    <row r="108" spans="1:5" s="38" customFormat="1" ht="20.25" customHeight="1" x14ac:dyDescent="0.2">
      <c r="A108" s="34" t="s">
        <v>142</v>
      </c>
      <c r="B108" s="35" t="s">
        <v>379</v>
      </c>
      <c r="C108" s="48" t="s">
        <v>375</v>
      </c>
      <c r="D108" s="50" t="s">
        <v>32</v>
      </c>
      <c r="E108" s="42">
        <v>151.11999999999998</v>
      </c>
    </row>
    <row r="109" spans="1:5" s="38" customFormat="1" ht="20.25" customHeight="1" x14ac:dyDescent="0.2">
      <c r="A109" s="34" t="s">
        <v>143</v>
      </c>
      <c r="B109" s="35" t="s">
        <v>269</v>
      </c>
      <c r="C109" s="48" t="s">
        <v>268</v>
      </c>
      <c r="D109" s="50" t="s">
        <v>23</v>
      </c>
      <c r="E109" s="42">
        <v>150.89000000000004</v>
      </c>
    </row>
    <row r="110" spans="1:5" s="38" customFormat="1" ht="20.25" customHeight="1" x14ac:dyDescent="0.2">
      <c r="A110" s="34" t="s">
        <v>144</v>
      </c>
      <c r="B110" s="35" t="s">
        <v>230</v>
      </c>
      <c r="C110" s="48" t="s">
        <v>21</v>
      </c>
      <c r="D110" s="50" t="s">
        <v>22</v>
      </c>
      <c r="E110" s="42">
        <v>144.40000000000006</v>
      </c>
    </row>
    <row r="111" spans="1:5" s="38" customFormat="1" ht="20.25" customHeight="1" x14ac:dyDescent="0.2">
      <c r="A111" s="34" t="s">
        <v>145</v>
      </c>
      <c r="B111" s="35" t="s">
        <v>349</v>
      </c>
      <c r="C111" s="48" t="s">
        <v>345</v>
      </c>
      <c r="D111" s="50" t="s">
        <v>31</v>
      </c>
      <c r="E111" s="42">
        <v>144.11000000000001</v>
      </c>
    </row>
    <row r="112" spans="1:5" s="38" customFormat="1" ht="20.25" customHeight="1" x14ac:dyDescent="0.2">
      <c r="A112" s="34" t="s">
        <v>146</v>
      </c>
      <c r="B112" s="35" t="s">
        <v>279</v>
      </c>
      <c r="C112" s="48" t="s">
        <v>278</v>
      </c>
      <c r="D112" s="50" t="s">
        <v>23</v>
      </c>
      <c r="E112" s="42">
        <v>141.66</v>
      </c>
    </row>
    <row r="113" spans="1:5" s="38" customFormat="1" ht="20.25" customHeight="1" x14ac:dyDescent="0.2">
      <c r="A113" s="34" t="s">
        <v>147</v>
      </c>
      <c r="B113" s="35" t="s">
        <v>275</v>
      </c>
      <c r="C113" s="48" t="s">
        <v>268</v>
      </c>
      <c r="D113" s="50" t="s">
        <v>23</v>
      </c>
      <c r="E113" s="42">
        <v>138.65500000000003</v>
      </c>
    </row>
    <row r="114" spans="1:5" s="38" customFormat="1" ht="20.25" customHeight="1" x14ac:dyDescent="0.2">
      <c r="A114" s="34" t="s">
        <v>148</v>
      </c>
      <c r="B114" s="35" t="s">
        <v>394</v>
      </c>
      <c r="C114" s="48" t="s">
        <v>393</v>
      </c>
      <c r="D114" s="50" t="s">
        <v>392</v>
      </c>
      <c r="E114" s="42">
        <v>138.32</v>
      </c>
    </row>
    <row r="115" spans="1:5" s="38" customFormat="1" ht="20.25" customHeight="1" x14ac:dyDescent="0.2">
      <c r="A115" s="34" t="s">
        <v>149</v>
      </c>
      <c r="B115" s="35" t="s">
        <v>343</v>
      </c>
      <c r="C115" s="48" t="s">
        <v>340</v>
      </c>
      <c r="D115" s="50" t="s">
        <v>31</v>
      </c>
      <c r="E115" s="42">
        <v>133.28000000000003</v>
      </c>
    </row>
    <row r="116" spans="1:5" s="38" customFormat="1" ht="20.25" customHeight="1" x14ac:dyDescent="0.2">
      <c r="A116" s="34" t="s">
        <v>150</v>
      </c>
      <c r="B116" s="35" t="s">
        <v>246</v>
      </c>
      <c r="C116" s="48" t="s">
        <v>242</v>
      </c>
      <c r="D116" s="50" t="s">
        <v>26</v>
      </c>
      <c r="E116" s="42">
        <v>132.57000000000002</v>
      </c>
    </row>
    <row r="117" spans="1:5" s="38" customFormat="1" ht="20.25" customHeight="1" x14ac:dyDescent="0.2">
      <c r="A117" s="34" t="s">
        <v>151</v>
      </c>
      <c r="B117" s="35" t="s">
        <v>300</v>
      </c>
      <c r="C117" s="48" t="s">
        <v>299</v>
      </c>
      <c r="D117" s="50" t="s">
        <v>20</v>
      </c>
      <c r="E117" s="42">
        <v>128.74500000000003</v>
      </c>
    </row>
    <row r="118" spans="1:5" s="38" customFormat="1" ht="20.25" customHeight="1" x14ac:dyDescent="0.2">
      <c r="A118" s="34" t="s">
        <v>152</v>
      </c>
      <c r="B118" s="35" t="s">
        <v>288</v>
      </c>
      <c r="C118" s="48" t="s">
        <v>286</v>
      </c>
      <c r="D118" s="50" t="s">
        <v>29</v>
      </c>
      <c r="E118" s="42">
        <v>128.60500000000002</v>
      </c>
    </row>
    <row r="119" spans="1:5" s="38" customFormat="1" ht="20.25" customHeight="1" x14ac:dyDescent="0.2">
      <c r="A119" s="34" t="s">
        <v>153</v>
      </c>
      <c r="B119" s="35" t="s">
        <v>226</v>
      </c>
      <c r="C119" s="48" t="s">
        <v>225</v>
      </c>
      <c r="D119" s="50" t="s">
        <v>22</v>
      </c>
      <c r="E119" s="42">
        <v>128.22</v>
      </c>
    </row>
    <row r="120" spans="1:5" s="38" customFormat="1" ht="20.25" customHeight="1" x14ac:dyDescent="0.2">
      <c r="A120" s="34" t="s">
        <v>154</v>
      </c>
      <c r="B120" s="35" t="s">
        <v>378</v>
      </c>
      <c r="C120" s="48" t="s">
        <v>375</v>
      </c>
      <c r="D120" s="50" t="s">
        <v>32</v>
      </c>
      <c r="E120" s="42">
        <v>121.43</v>
      </c>
    </row>
    <row r="121" spans="1:5" s="38" customFormat="1" ht="20.25" customHeight="1" x14ac:dyDescent="0.2">
      <c r="A121" s="34" t="s">
        <v>155</v>
      </c>
      <c r="B121" s="35" t="s">
        <v>285</v>
      </c>
      <c r="C121" s="48" t="s">
        <v>283</v>
      </c>
      <c r="D121" s="50" t="s">
        <v>29</v>
      </c>
      <c r="E121" s="42">
        <v>120.62000000000002</v>
      </c>
    </row>
    <row r="122" spans="1:5" s="38" customFormat="1" ht="20.25" customHeight="1" x14ac:dyDescent="0.2">
      <c r="A122" s="34" t="s">
        <v>156</v>
      </c>
      <c r="B122" s="35" t="s">
        <v>244</v>
      </c>
      <c r="C122" s="48" t="s">
        <v>242</v>
      </c>
      <c r="D122" s="50" t="s">
        <v>26</v>
      </c>
      <c r="E122" s="42">
        <v>119.37</v>
      </c>
    </row>
    <row r="123" spans="1:5" s="38" customFormat="1" ht="20.25" customHeight="1" x14ac:dyDescent="0.2">
      <c r="A123" s="34" t="s">
        <v>157</v>
      </c>
      <c r="B123" s="35" t="s">
        <v>374</v>
      </c>
      <c r="C123" s="48" t="s">
        <v>370</v>
      </c>
      <c r="D123" s="50" t="s">
        <v>32</v>
      </c>
      <c r="E123" s="42">
        <v>108.56000000000002</v>
      </c>
    </row>
    <row r="124" spans="1:5" s="38" customFormat="1" ht="20.25" customHeight="1" x14ac:dyDescent="0.2">
      <c r="A124" s="34" t="s">
        <v>158</v>
      </c>
      <c r="B124" s="35" t="s">
        <v>277</v>
      </c>
      <c r="C124" s="48" t="s">
        <v>268</v>
      </c>
      <c r="D124" s="50" t="s">
        <v>23</v>
      </c>
      <c r="E124" s="42">
        <v>96.740000000000009</v>
      </c>
    </row>
    <row r="125" spans="1:5" s="38" customFormat="1" ht="20.25" customHeight="1" x14ac:dyDescent="0.2">
      <c r="A125" s="34" t="s">
        <v>159</v>
      </c>
      <c r="B125" s="35" t="s">
        <v>271</v>
      </c>
      <c r="C125" s="48" t="s">
        <v>268</v>
      </c>
      <c r="D125" s="50" t="s">
        <v>23</v>
      </c>
      <c r="E125" s="42">
        <v>96.530000000000015</v>
      </c>
    </row>
    <row r="126" spans="1:5" s="38" customFormat="1" ht="20.25" customHeight="1" x14ac:dyDescent="0.2">
      <c r="A126" s="34" t="s">
        <v>160</v>
      </c>
      <c r="B126" s="35" t="s">
        <v>386</v>
      </c>
      <c r="C126" s="48" t="s">
        <v>380</v>
      </c>
      <c r="D126" s="50" t="s">
        <v>28</v>
      </c>
      <c r="E126" s="42">
        <v>95.810000000000045</v>
      </c>
    </row>
    <row r="127" spans="1:5" s="38" customFormat="1" ht="20.25" customHeight="1" x14ac:dyDescent="0.2">
      <c r="A127" s="34" t="s">
        <v>161</v>
      </c>
      <c r="B127" s="35" t="s">
        <v>240</v>
      </c>
      <c r="C127" s="48" t="s">
        <v>236</v>
      </c>
      <c r="D127" s="50" t="s">
        <v>26</v>
      </c>
      <c r="E127" s="42">
        <v>94.765000000000001</v>
      </c>
    </row>
    <row r="128" spans="1:5" s="38" customFormat="1" ht="20.25" customHeight="1" x14ac:dyDescent="0.2">
      <c r="A128" s="34" t="s">
        <v>162</v>
      </c>
      <c r="B128" s="35" t="s">
        <v>341</v>
      </c>
      <c r="C128" s="48" t="s">
        <v>340</v>
      </c>
      <c r="D128" s="50" t="s">
        <v>31</v>
      </c>
      <c r="E128" s="42">
        <v>93.67000000000003</v>
      </c>
    </row>
    <row r="129" spans="1:5" s="38" customFormat="1" ht="20.25" customHeight="1" x14ac:dyDescent="0.2">
      <c r="A129" s="34" t="s">
        <v>163</v>
      </c>
      <c r="B129" s="35" t="s">
        <v>276</v>
      </c>
      <c r="C129" s="48" t="s">
        <v>268</v>
      </c>
      <c r="D129" s="50" t="s">
        <v>23</v>
      </c>
      <c r="E129" s="42">
        <v>91.175000000000026</v>
      </c>
    </row>
    <row r="130" spans="1:5" s="38" customFormat="1" ht="20.25" customHeight="1" x14ac:dyDescent="0.2">
      <c r="A130" s="34" t="s">
        <v>164</v>
      </c>
      <c r="B130" s="35" t="s">
        <v>389</v>
      </c>
      <c r="C130" s="48" t="s">
        <v>380</v>
      </c>
      <c r="D130" s="50" t="s">
        <v>28</v>
      </c>
      <c r="E130" s="42">
        <v>81.050000000000011</v>
      </c>
    </row>
    <row r="131" spans="1:5" s="38" customFormat="1" ht="20.25" customHeight="1" x14ac:dyDescent="0.2">
      <c r="A131" s="34" t="s">
        <v>165</v>
      </c>
      <c r="B131" s="35" t="s">
        <v>350</v>
      </c>
      <c r="C131" s="48" t="s">
        <v>345</v>
      </c>
      <c r="D131" s="50" t="s">
        <v>31</v>
      </c>
      <c r="E131" s="42">
        <v>80.410000000000053</v>
      </c>
    </row>
    <row r="132" spans="1:5" s="38" customFormat="1" ht="20.25" customHeight="1" x14ac:dyDescent="0.2">
      <c r="A132" s="34" t="s">
        <v>166</v>
      </c>
      <c r="B132" s="35" t="s">
        <v>360</v>
      </c>
      <c r="C132" s="48" t="s">
        <v>359</v>
      </c>
      <c r="D132" s="50" t="s">
        <v>354</v>
      </c>
      <c r="E132" s="42">
        <v>79.23</v>
      </c>
    </row>
    <row r="133" spans="1:5" s="38" customFormat="1" ht="20.25" customHeight="1" x14ac:dyDescent="0.2">
      <c r="A133" s="34" t="s">
        <v>167</v>
      </c>
      <c r="B133" s="35" t="s">
        <v>243</v>
      </c>
      <c r="C133" s="48" t="s">
        <v>242</v>
      </c>
      <c r="D133" s="50" t="s">
        <v>26</v>
      </c>
      <c r="E133" s="42">
        <v>72.599999999999994</v>
      </c>
    </row>
    <row r="134" spans="1:5" s="38" customFormat="1" ht="20.25" customHeight="1" x14ac:dyDescent="0.2">
      <c r="A134" s="34" t="s">
        <v>168</v>
      </c>
      <c r="B134" s="35" t="s">
        <v>342</v>
      </c>
      <c r="C134" s="48" t="s">
        <v>340</v>
      </c>
      <c r="D134" s="50" t="s">
        <v>31</v>
      </c>
      <c r="E134" s="42">
        <v>57.930000000000028</v>
      </c>
    </row>
    <row r="135" spans="1:5" s="38" customFormat="1" ht="20.25" customHeight="1" x14ac:dyDescent="0.2">
      <c r="A135" s="34" t="s">
        <v>169</v>
      </c>
      <c r="B135" s="35" t="s">
        <v>270</v>
      </c>
      <c r="C135" s="48" t="s">
        <v>268</v>
      </c>
      <c r="D135" s="50" t="s">
        <v>23</v>
      </c>
      <c r="E135" s="42">
        <v>56.30000000000004</v>
      </c>
    </row>
    <row r="136" spans="1:5" s="38" customFormat="1" ht="20.25" customHeight="1" x14ac:dyDescent="0.2">
      <c r="A136" s="34" t="s">
        <v>170</v>
      </c>
      <c r="B136" s="35" t="s">
        <v>281</v>
      </c>
      <c r="C136" s="48" t="s">
        <v>280</v>
      </c>
      <c r="D136" s="50" t="s">
        <v>29</v>
      </c>
      <c r="E136" s="42">
        <v>50.78</v>
      </c>
    </row>
    <row r="137" spans="1:5" s="38" customFormat="1" ht="20.25" customHeight="1" x14ac:dyDescent="0.2">
      <c r="A137" s="34" t="s">
        <v>171</v>
      </c>
      <c r="B137" s="35" t="s">
        <v>224</v>
      </c>
      <c r="C137" s="48" t="s">
        <v>24</v>
      </c>
      <c r="D137" s="50" t="s">
        <v>25</v>
      </c>
      <c r="E137" s="42">
        <v>47.63000000000001</v>
      </c>
    </row>
    <row r="138" spans="1:5" s="38" customFormat="1" ht="20.25" customHeight="1" x14ac:dyDescent="0.2">
      <c r="A138" s="34" t="s">
        <v>172</v>
      </c>
      <c r="B138" s="35" t="s">
        <v>383</v>
      </c>
      <c r="C138" s="48" t="s">
        <v>380</v>
      </c>
      <c r="D138" s="50" t="s">
        <v>28</v>
      </c>
      <c r="E138" s="42">
        <v>38.15</v>
      </c>
    </row>
    <row r="139" spans="1:5" s="38" customFormat="1" ht="20.25" customHeight="1" x14ac:dyDescent="0.2">
      <c r="A139" s="34" t="s">
        <v>173</v>
      </c>
      <c r="B139" s="35" t="s">
        <v>397</v>
      </c>
      <c r="C139" s="48" t="s">
        <v>393</v>
      </c>
      <c r="D139" s="50" t="s">
        <v>392</v>
      </c>
      <c r="E139" s="42">
        <v>36.830000000000005</v>
      </c>
    </row>
    <row r="140" spans="1:5" s="38" customFormat="1" ht="20.25" customHeight="1" x14ac:dyDescent="0.2">
      <c r="A140" s="34" t="s">
        <v>174</v>
      </c>
      <c r="B140" s="35" t="s">
        <v>395</v>
      </c>
      <c r="C140" s="48" t="s">
        <v>393</v>
      </c>
      <c r="D140" s="50" t="s">
        <v>392</v>
      </c>
      <c r="E140" s="42">
        <v>35.950000000000003</v>
      </c>
    </row>
    <row r="141" spans="1:5" s="38" customFormat="1" ht="20.25" customHeight="1" x14ac:dyDescent="0.2">
      <c r="A141" s="34" t="s">
        <v>175</v>
      </c>
      <c r="B141" s="35" t="s">
        <v>221</v>
      </c>
      <c r="C141" s="48" t="s">
        <v>213</v>
      </c>
      <c r="D141" s="50" t="s">
        <v>25</v>
      </c>
      <c r="E141" s="42">
        <v>34.610000000000014</v>
      </c>
    </row>
    <row r="142" spans="1:5" s="38" customFormat="1" ht="20.25" customHeight="1" x14ac:dyDescent="0.2">
      <c r="A142" s="34" t="s">
        <v>176</v>
      </c>
      <c r="B142" s="35" t="s">
        <v>382</v>
      </c>
      <c r="C142" s="48" t="s">
        <v>380</v>
      </c>
      <c r="D142" s="50" t="s">
        <v>28</v>
      </c>
      <c r="E142" s="42">
        <v>29.4</v>
      </c>
    </row>
    <row r="143" spans="1:5" s="38" customFormat="1" ht="20.25" customHeight="1" x14ac:dyDescent="0.2">
      <c r="A143" s="34" t="s">
        <v>177</v>
      </c>
      <c r="B143" s="35" t="s">
        <v>376</v>
      </c>
      <c r="C143" s="48" t="s">
        <v>375</v>
      </c>
      <c r="D143" s="50" t="s">
        <v>32</v>
      </c>
      <c r="E143" s="42">
        <v>25.79</v>
      </c>
    </row>
    <row r="144" spans="1:5" s="38" customFormat="1" ht="20.25" customHeight="1" x14ac:dyDescent="0.2">
      <c r="A144" s="34" t="s">
        <v>178</v>
      </c>
      <c r="B144" s="35" t="s">
        <v>274</v>
      </c>
      <c r="C144" s="48" t="s">
        <v>268</v>
      </c>
      <c r="D144" s="50" t="s">
        <v>23</v>
      </c>
      <c r="E144" s="42">
        <v>24.570000000000007</v>
      </c>
    </row>
    <row r="145" spans="1:5" s="38" customFormat="1" ht="20.25" customHeight="1" x14ac:dyDescent="0.2">
      <c r="A145" s="34" t="s">
        <v>179</v>
      </c>
      <c r="B145" s="35" t="s">
        <v>231</v>
      </c>
      <c r="C145" s="48" t="s">
        <v>21</v>
      </c>
      <c r="D145" s="50" t="s">
        <v>22</v>
      </c>
      <c r="E145" s="42">
        <v>23.930000000000003</v>
      </c>
    </row>
    <row r="146" spans="1:5" s="38" customFormat="1" ht="20.25" customHeight="1" x14ac:dyDescent="0.2">
      <c r="A146" s="34" t="s">
        <v>180</v>
      </c>
      <c r="B146" s="35" t="s">
        <v>381</v>
      </c>
      <c r="C146" s="48" t="s">
        <v>380</v>
      </c>
      <c r="D146" s="50" t="s">
        <v>28</v>
      </c>
      <c r="E146" s="42">
        <v>23.534999999999997</v>
      </c>
    </row>
    <row r="147" spans="1:5" s="38" customFormat="1" ht="20.25" customHeight="1" x14ac:dyDescent="0.2">
      <c r="A147" s="34" t="s">
        <v>181</v>
      </c>
      <c r="B147" s="35" t="s">
        <v>218</v>
      </c>
      <c r="C147" s="48" t="s">
        <v>213</v>
      </c>
      <c r="D147" s="50" t="s">
        <v>25</v>
      </c>
      <c r="E147" s="42">
        <v>21.930000000000003</v>
      </c>
    </row>
    <row r="148" spans="1:5" s="38" customFormat="1" ht="20.25" customHeight="1" x14ac:dyDescent="0.2">
      <c r="A148" s="34" t="s">
        <v>182</v>
      </c>
      <c r="B148" s="35" t="s">
        <v>367</v>
      </c>
      <c r="C148" s="48" t="s">
        <v>366</v>
      </c>
      <c r="D148" s="50" t="s">
        <v>354</v>
      </c>
      <c r="E148" s="42">
        <v>20.740000000000002</v>
      </c>
    </row>
    <row r="149" spans="1:5" s="38" customFormat="1" ht="20.25" customHeight="1" x14ac:dyDescent="0.2">
      <c r="A149" s="34" t="s">
        <v>183</v>
      </c>
      <c r="B149" s="35" t="s">
        <v>292</v>
      </c>
      <c r="C149" s="48" t="s">
        <v>289</v>
      </c>
      <c r="D149" s="50" t="s">
        <v>29</v>
      </c>
      <c r="E149" s="42">
        <v>20.34500000000002</v>
      </c>
    </row>
    <row r="150" spans="1:5" s="38" customFormat="1" ht="20.25" customHeight="1" x14ac:dyDescent="0.2">
      <c r="A150" s="34" t="s">
        <v>184</v>
      </c>
      <c r="B150" s="35" t="s">
        <v>346</v>
      </c>
      <c r="C150" s="48" t="s">
        <v>345</v>
      </c>
      <c r="D150" s="50" t="s">
        <v>31</v>
      </c>
      <c r="E150" s="42">
        <v>18</v>
      </c>
    </row>
    <row r="151" spans="1:5" s="38" customFormat="1" ht="20.25" customHeight="1" x14ac:dyDescent="0.2">
      <c r="A151" s="34" t="s">
        <v>185</v>
      </c>
      <c r="B151" s="35" t="s">
        <v>385</v>
      </c>
      <c r="C151" s="48" t="s">
        <v>380</v>
      </c>
      <c r="D151" s="50" t="s">
        <v>28</v>
      </c>
      <c r="E151" s="42">
        <v>17.015000000000008</v>
      </c>
    </row>
    <row r="152" spans="1:5" s="38" customFormat="1" ht="20.25" customHeight="1" x14ac:dyDescent="0.2">
      <c r="A152" s="34" t="s">
        <v>186</v>
      </c>
      <c r="B152" s="35" t="s">
        <v>356</v>
      </c>
      <c r="C152" s="48" t="s">
        <v>355</v>
      </c>
      <c r="D152" s="50" t="s">
        <v>354</v>
      </c>
      <c r="E152" s="42">
        <v>16.870000000000005</v>
      </c>
    </row>
    <row r="153" spans="1:5" s="38" customFormat="1" ht="20.25" customHeight="1" x14ac:dyDescent="0.2">
      <c r="A153" s="34" t="s">
        <v>187</v>
      </c>
      <c r="B153" s="35" t="s">
        <v>369</v>
      </c>
      <c r="C153" s="48" t="s">
        <v>366</v>
      </c>
      <c r="D153" s="50" t="s">
        <v>354</v>
      </c>
      <c r="E153" s="42">
        <v>13.480000000000004</v>
      </c>
    </row>
    <row r="154" spans="1:5" s="38" customFormat="1" ht="20.25" customHeight="1" x14ac:dyDescent="0.2">
      <c r="A154" s="34" t="s">
        <v>188</v>
      </c>
      <c r="B154" s="35" t="s">
        <v>266</v>
      </c>
      <c r="C154" s="48" t="s">
        <v>265</v>
      </c>
      <c r="D154" s="50" t="s">
        <v>23</v>
      </c>
      <c r="E154" s="42">
        <v>11.700000000000001</v>
      </c>
    </row>
    <row r="155" spans="1:5" s="38" customFormat="1" ht="20.25" customHeight="1" x14ac:dyDescent="0.2">
      <c r="A155" s="34" t="s">
        <v>189</v>
      </c>
      <c r="B155" s="35" t="s">
        <v>214</v>
      </c>
      <c r="C155" s="48" t="s">
        <v>213</v>
      </c>
      <c r="D155" s="50" t="s">
        <v>25</v>
      </c>
      <c r="E155" s="42">
        <v>9.7600000000000087</v>
      </c>
    </row>
    <row r="156" spans="1:5" s="38" customFormat="1" ht="20.25" customHeight="1" x14ac:dyDescent="0.2">
      <c r="A156" s="34" t="s">
        <v>190</v>
      </c>
      <c r="B156" s="35" t="s">
        <v>217</v>
      </c>
      <c r="C156" s="48" t="s">
        <v>213</v>
      </c>
      <c r="D156" s="50" t="s">
        <v>25</v>
      </c>
      <c r="E156" s="42">
        <v>7.9300000000000042</v>
      </c>
    </row>
    <row r="157" spans="1:5" s="38" customFormat="1" ht="20.25" customHeight="1" x14ac:dyDescent="0.2">
      <c r="A157" s="34" t="s">
        <v>191</v>
      </c>
      <c r="B157" s="35" t="s">
        <v>241</v>
      </c>
      <c r="C157" s="48" t="s">
        <v>236</v>
      </c>
      <c r="D157" s="50" t="s">
        <v>26</v>
      </c>
      <c r="E157" s="42">
        <v>7.2</v>
      </c>
    </row>
    <row r="158" spans="1:5" s="38" customFormat="1" ht="20.25" customHeight="1" x14ac:dyDescent="0.2">
      <c r="A158" s="34" t="s">
        <v>192</v>
      </c>
      <c r="B158" s="35" t="s">
        <v>377</v>
      </c>
      <c r="C158" s="48" t="s">
        <v>375</v>
      </c>
      <c r="D158" s="50" t="s">
        <v>32</v>
      </c>
      <c r="E158" s="42">
        <v>0</v>
      </c>
    </row>
    <row r="159" spans="1:5" s="38" customFormat="1" ht="20.25" customHeight="1" x14ac:dyDescent="0.2">
      <c r="A159" s="34"/>
      <c r="B159" s="35" t="s">
        <v>372</v>
      </c>
      <c r="C159" s="48" t="s">
        <v>370</v>
      </c>
      <c r="D159" s="50" t="s">
        <v>32</v>
      </c>
      <c r="E159" s="42">
        <v>0</v>
      </c>
    </row>
    <row r="160" spans="1:5" s="38" customFormat="1" ht="20.25" customHeight="1" x14ac:dyDescent="0.2">
      <c r="A160" s="34"/>
      <c r="B160" s="35" t="s">
        <v>272</v>
      </c>
      <c r="C160" s="48" t="s">
        <v>268</v>
      </c>
      <c r="D160" s="50" t="s">
        <v>23</v>
      </c>
      <c r="E160" s="42">
        <v>0</v>
      </c>
    </row>
  </sheetData>
  <sortState ref="B7:E160">
    <sortCondition descending="1" ref="E7:E160"/>
  </sortState>
  <mergeCells count="3">
    <mergeCell ref="C1:E1"/>
    <mergeCell ref="C2:E2"/>
    <mergeCell ref="A4:E4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8" workbookViewId="0">
      <selection activeCell="C37" sqref="C37"/>
    </sheetView>
  </sheetViews>
  <sheetFormatPr defaultRowHeight="14.25" x14ac:dyDescent="0.25"/>
  <cols>
    <col min="1" max="1" width="3.7109375" style="30" bestFit="1" customWidth="1"/>
    <col min="2" max="2" width="24.42578125" style="30" bestFit="1" customWidth="1"/>
    <col min="3" max="3" width="22.7109375" style="30" bestFit="1" customWidth="1"/>
    <col min="4" max="4" width="13.5703125" style="30" bestFit="1" customWidth="1"/>
    <col min="5" max="5" width="21.7109375" style="30" customWidth="1"/>
    <col min="6" max="16384" width="9.140625" style="30"/>
  </cols>
  <sheetData>
    <row r="1" spans="1:5" ht="30.75" x14ac:dyDescent="0.55000000000000004">
      <c r="C1" s="91" t="s">
        <v>36</v>
      </c>
      <c r="D1" s="91"/>
      <c r="E1" s="91"/>
    </row>
    <row r="2" spans="1:5" ht="20.25" x14ac:dyDescent="0.35">
      <c r="C2" s="92" t="s">
        <v>37</v>
      </c>
      <c r="D2" s="92"/>
      <c r="E2" s="92"/>
    </row>
    <row r="3" spans="1:5" ht="6.75" customHeight="1" x14ac:dyDescent="0.35">
      <c r="B3" s="31"/>
    </row>
    <row r="4" spans="1:5" ht="29.25" customHeight="1" x14ac:dyDescent="0.25">
      <c r="A4" s="93" t="s">
        <v>411</v>
      </c>
      <c r="B4" s="93"/>
      <c r="C4" s="93"/>
      <c r="D4" s="93"/>
      <c r="E4" s="93"/>
    </row>
    <row r="5" spans="1:5" ht="3.75" customHeight="1" x14ac:dyDescent="0.35">
      <c r="B5" s="31"/>
    </row>
    <row r="6" spans="1:5" s="32" customFormat="1" ht="17.25" x14ac:dyDescent="0.2">
      <c r="A6" s="47"/>
      <c r="B6" s="33" t="s">
        <v>53</v>
      </c>
      <c r="C6" s="51" t="s">
        <v>14</v>
      </c>
      <c r="D6" s="49" t="s">
        <v>13</v>
      </c>
      <c r="E6" s="33" t="s">
        <v>193</v>
      </c>
    </row>
    <row r="7" spans="1:5" s="38" customFormat="1" ht="20.25" customHeight="1" x14ac:dyDescent="0.2">
      <c r="A7" s="34" t="s">
        <v>39</v>
      </c>
      <c r="B7" s="35" t="s">
        <v>322</v>
      </c>
      <c r="C7" s="48" t="s">
        <v>319</v>
      </c>
      <c r="D7" s="50" t="s">
        <v>17</v>
      </c>
      <c r="E7" s="52">
        <v>196</v>
      </c>
    </row>
    <row r="8" spans="1:5" s="38" customFormat="1" ht="20.25" customHeight="1" x14ac:dyDescent="0.2">
      <c r="A8" s="34" t="s">
        <v>196</v>
      </c>
      <c r="B8" s="35" t="s">
        <v>348</v>
      </c>
      <c r="C8" s="48" t="s">
        <v>345</v>
      </c>
      <c r="D8" s="50" t="s">
        <v>31</v>
      </c>
      <c r="E8" s="52">
        <v>196</v>
      </c>
    </row>
    <row r="9" spans="1:5" s="38" customFormat="1" ht="20.25" customHeight="1" x14ac:dyDescent="0.2">
      <c r="A9" s="34" t="s">
        <v>41</v>
      </c>
      <c r="B9" s="35" t="s">
        <v>316</v>
      </c>
      <c r="C9" s="48" t="s">
        <v>312</v>
      </c>
      <c r="D9" s="50" t="s">
        <v>17</v>
      </c>
      <c r="E9" s="52">
        <v>194</v>
      </c>
    </row>
    <row r="10" spans="1:5" s="38" customFormat="1" ht="20.25" customHeight="1" x14ac:dyDescent="0.2">
      <c r="A10" s="34" t="s">
        <v>196</v>
      </c>
      <c r="B10" s="35" t="s">
        <v>326</v>
      </c>
      <c r="C10" s="48" t="s">
        <v>325</v>
      </c>
      <c r="D10" s="50" t="s">
        <v>27</v>
      </c>
      <c r="E10" s="52">
        <v>194</v>
      </c>
    </row>
    <row r="11" spans="1:5" s="38" customFormat="1" ht="20.25" customHeight="1" x14ac:dyDescent="0.2">
      <c r="A11" s="34" t="s">
        <v>196</v>
      </c>
      <c r="B11" s="35" t="s">
        <v>284</v>
      </c>
      <c r="C11" s="48" t="s">
        <v>283</v>
      </c>
      <c r="D11" s="50" t="s">
        <v>29</v>
      </c>
      <c r="E11" s="52">
        <v>194</v>
      </c>
    </row>
    <row r="12" spans="1:5" s="38" customFormat="1" ht="20.25" customHeight="1" x14ac:dyDescent="0.2">
      <c r="A12" s="34" t="s">
        <v>44</v>
      </c>
      <c r="B12" s="35" t="s">
        <v>252</v>
      </c>
      <c r="C12" s="48" t="s">
        <v>251</v>
      </c>
      <c r="D12" s="50" t="s">
        <v>30</v>
      </c>
      <c r="E12" s="52">
        <v>193</v>
      </c>
    </row>
    <row r="13" spans="1:5" s="38" customFormat="1" ht="20.25" customHeight="1" x14ac:dyDescent="0.2">
      <c r="A13" s="34" t="s">
        <v>196</v>
      </c>
      <c r="B13" s="35" t="s">
        <v>402</v>
      </c>
      <c r="C13" s="48" t="s">
        <v>399</v>
      </c>
      <c r="D13" s="50" t="s">
        <v>392</v>
      </c>
      <c r="E13" s="52">
        <v>193</v>
      </c>
    </row>
    <row r="14" spans="1:5" s="38" customFormat="1" ht="20.25" customHeight="1" x14ac:dyDescent="0.2">
      <c r="A14" s="34" t="s">
        <v>46</v>
      </c>
      <c r="B14" s="35" t="s">
        <v>247</v>
      </c>
      <c r="C14" s="48" t="s">
        <v>242</v>
      </c>
      <c r="D14" s="50" t="s">
        <v>26</v>
      </c>
      <c r="E14" s="52">
        <v>191</v>
      </c>
    </row>
    <row r="15" spans="1:5" s="38" customFormat="1" ht="20.25" customHeight="1" x14ac:dyDescent="0.2">
      <c r="A15" s="34" t="s">
        <v>47</v>
      </c>
      <c r="B15" s="35" t="s">
        <v>390</v>
      </c>
      <c r="C15" s="48" t="s">
        <v>380</v>
      </c>
      <c r="D15" s="50" t="s">
        <v>28</v>
      </c>
      <c r="E15" s="52">
        <v>190</v>
      </c>
    </row>
    <row r="16" spans="1:5" s="38" customFormat="1" ht="20.25" customHeight="1" x14ac:dyDescent="0.2">
      <c r="A16" s="34" t="s">
        <v>196</v>
      </c>
      <c r="B16" s="35" t="s">
        <v>232</v>
      </c>
      <c r="C16" s="48" t="s">
        <v>21</v>
      </c>
      <c r="D16" s="50" t="s">
        <v>22</v>
      </c>
      <c r="E16" s="52">
        <v>190</v>
      </c>
    </row>
    <row r="17" spans="1:5" s="38" customFormat="1" ht="20.25" customHeight="1" x14ac:dyDescent="0.2">
      <c r="A17" s="34" t="s">
        <v>196</v>
      </c>
      <c r="B17" s="35" t="s">
        <v>329</v>
      </c>
      <c r="C17" s="48" t="s">
        <v>325</v>
      </c>
      <c r="D17" s="50" t="s">
        <v>27</v>
      </c>
      <c r="E17" s="52">
        <v>190</v>
      </c>
    </row>
    <row r="18" spans="1:5" s="38" customFormat="1" ht="20.25" customHeight="1" x14ac:dyDescent="0.2">
      <c r="A18" s="34" t="s">
        <v>196</v>
      </c>
      <c r="B18" s="35" t="s">
        <v>362</v>
      </c>
      <c r="C18" s="48" t="s">
        <v>359</v>
      </c>
      <c r="D18" s="50" t="s">
        <v>354</v>
      </c>
      <c r="E18" s="52">
        <v>190</v>
      </c>
    </row>
    <row r="19" spans="1:5" s="38" customFormat="1" ht="20.25" customHeight="1" x14ac:dyDescent="0.2">
      <c r="A19" s="34" t="s">
        <v>196</v>
      </c>
      <c r="B19" s="35" t="s">
        <v>358</v>
      </c>
      <c r="C19" s="48" t="s">
        <v>355</v>
      </c>
      <c r="D19" s="50" t="s">
        <v>354</v>
      </c>
      <c r="E19" s="52">
        <v>190</v>
      </c>
    </row>
    <row r="20" spans="1:5" s="38" customFormat="1" ht="20.25" customHeight="1" x14ac:dyDescent="0.2">
      <c r="A20" s="34" t="s">
        <v>196</v>
      </c>
      <c r="B20" s="35" t="s">
        <v>245</v>
      </c>
      <c r="C20" s="48" t="s">
        <v>242</v>
      </c>
      <c r="D20" s="50" t="s">
        <v>26</v>
      </c>
      <c r="E20" s="52">
        <v>190</v>
      </c>
    </row>
    <row r="21" spans="1:5" s="38" customFormat="1" ht="20.25" customHeight="1" x14ac:dyDescent="0.2">
      <c r="A21" s="34" t="s">
        <v>196</v>
      </c>
      <c r="B21" s="35" t="s">
        <v>307</v>
      </c>
      <c r="C21" s="48" t="s">
        <v>301</v>
      </c>
      <c r="D21" s="50" t="s">
        <v>20</v>
      </c>
      <c r="E21" s="52">
        <v>190</v>
      </c>
    </row>
    <row r="22" spans="1:5" s="38" customFormat="1" ht="20.25" customHeight="1" x14ac:dyDescent="0.2">
      <c r="A22" s="34" t="s">
        <v>56</v>
      </c>
      <c r="B22" s="35" t="s">
        <v>391</v>
      </c>
      <c r="C22" s="48" t="s">
        <v>380</v>
      </c>
      <c r="D22" s="50" t="s">
        <v>28</v>
      </c>
      <c r="E22" s="52">
        <v>189</v>
      </c>
    </row>
    <row r="23" spans="1:5" s="38" customFormat="1" ht="20.25" customHeight="1" x14ac:dyDescent="0.2">
      <c r="A23" s="34" t="s">
        <v>196</v>
      </c>
      <c r="B23" s="35" t="s">
        <v>303</v>
      </c>
      <c r="C23" s="48" t="s">
        <v>301</v>
      </c>
      <c r="D23" s="50" t="s">
        <v>20</v>
      </c>
      <c r="E23" s="52">
        <v>189</v>
      </c>
    </row>
    <row r="24" spans="1:5" s="38" customFormat="1" ht="20.25" customHeight="1" x14ac:dyDescent="0.2">
      <c r="A24" s="34" t="s">
        <v>196</v>
      </c>
      <c r="B24" s="35" t="s">
        <v>212</v>
      </c>
      <c r="C24" s="48" t="s">
        <v>24</v>
      </c>
      <c r="D24" s="50" t="s">
        <v>25</v>
      </c>
      <c r="E24" s="52">
        <v>189</v>
      </c>
    </row>
    <row r="25" spans="1:5" s="38" customFormat="1" ht="20.25" customHeight="1" x14ac:dyDescent="0.2">
      <c r="A25" s="34" t="s">
        <v>59</v>
      </c>
      <c r="B25" s="35" t="s">
        <v>352</v>
      </c>
      <c r="C25" s="48" t="s">
        <v>345</v>
      </c>
      <c r="D25" s="50" t="s">
        <v>31</v>
      </c>
      <c r="E25" s="52">
        <v>188</v>
      </c>
    </row>
    <row r="26" spans="1:5" s="38" customFormat="1" ht="20.25" customHeight="1" x14ac:dyDescent="0.2">
      <c r="A26" s="34" t="s">
        <v>196</v>
      </c>
      <c r="B26" s="35" t="s">
        <v>234</v>
      </c>
      <c r="C26" s="48" t="s">
        <v>21</v>
      </c>
      <c r="D26" s="50" t="s">
        <v>22</v>
      </c>
      <c r="E26" s="52">
        <v>188</v>
      </c>
    </row>
    <row r="27" spans="1:5" s="38" customFormat="1" ht="20.25" customHeight="1" x14ac:dyDescent="0.2">
      <c r="A27" s="34" t="s">
        <v>196</v>
      </c>
      <c r="B27" s="35" t="s">
        <v>305</v>
      </c>
      <c r="C27" s="48" t="s">
        <v>301</v>
      </c>
      <c r="D27" s="50" t="s">
        <v>20</v>
      </c>
      <c r="E27" s="52">
        <v>188</v>
      </c>
    </row>
    <row r="28" spans="1:5" s="38" customFormat="1" ht="20.25" customHeight="1" x14ac:dyDescent="0.2">
      <c r="A28" s="34" t="s">
        <v>196</v>
      </c>
      <c r="B28" s="35" t="s">
        <v>321</v>
      </c>
      <c r="C28" s="48" t="s">
        <v>319</v>
      </c>
      <c r="D28" s="50" t="s">
        <v>17</v>
      </c>
      <c r="E28" s="52">
        <v>188</v>
      </c>
    </row>
    <row r="29" spans="1:5" s="38" customFormat="1" ht="20.25" customHeight="1" x14ac:dyDescent="0.2">
      <c r="A29" s="34" t="s">
        <v>196</v>
      </c>
      <c r="B29" s="35" t="s">
        <v>324</v>
      </c>
      <c r="C29" s="48" t="s">
        <v>18</v>
      </c>
      <c r="D29" s="50" t="s">
        <v>17</v>
      </c>
      <c r="E29" s="52">
        <v>188</v>
      </c>
    </row>
    <row r="30" spans="1:5" s="38" customFormat="1" ht="20.25" customHeight="1" x14ac:dyDescent="0.2">
      <c r="A30" s="34" t="s">
        <v>196</v>
      </c>
      <c r="B30" s="35" t="s">
        <v>405</v>
      </c>
      <c r="C30" s="48" t="s">
        <v>403</v>
      </c>
      <c r="D30" s="50" t="s">
        <v>392</v>
      </c>
      <c r="E30" s="52">
        <v>188</v>
      </c>
    </row>
    <row r="31" spans="1:5" s="38" customFormat="1" ht="20.25" customHeight="1" x14ac:dyDescent="0.2">
      <c r="A31" s="34" t="s">
        <v>196</v>
      </c>
      <c r="B31" s="35" t="s">
        <v>254</v>
      </c>
      <c r="C31" s="48" t="s">
        <v>251</v>
      </c>
      <c r="D31" s="50" t="s">
        <v>30</v>
      </c>
      <c r="E31" s="52">
        <v>188</v>
      </c>
    </row>
    <row r="32" spans="1:5" s="38" customFormat="1" ht="20.25" customHeight="1" x14ac:dyDescent="0.2">
      <c r="A32" s="34" t="s">
        <v>66</v>
      </c>
      <c r="B32" s="35" t="s">
        <v>384</v>
      </c>
      <c r="C32" s="48" t="s">
        <v>380</v>
      </c>
      <c r="D32" s="50" t="s">
        <v>28</v>
      </c>
      <c r="E32" s="52">
        <v>187</v>
      </c>
    </row>
    <row r="33" spans="1:5" s="38" customFormat="1" ht="20.25" customHeight="1" x14ac:dyDescent="0.2">
      <c r="A33" s="34" t="s">
        <v>196</v>
      </c>
      <c r="B33" s="35" t="s">
        <v>407</v>
      </c>
      <c r="C33" s="48" t="s">
        <v>403</v>
      </c>
      <c r="D33" s="50" t="s">
        <v>392</v>
      </c>
      <c r="E33" s="52">
        <v>187</v>
      </c>
    </row>
    <row r="34" spans="1:5" s="38" customFormat="1" ht="20.25" customHeight="1" x14ac:dyDescent="0.2">
      <c r="A34" s="34" t="s">
        <v>196</v>
      </c>
      <c r="B34" s="35" t="s">
        <v>308</v>
      </c>
      <c r="C34" s="48" t="s">
        <v>301</v>
      </c>
      <c r="D34" s="50" t="s">
        <v>20</v>
      </c>
      <c r="E34" s="52">
        <v>187</v>
      </c>
    </row>
    <row r="35" spans="1:5" s="38" customFormat="1" ht="20.25" customHeight="1" x14ac:dyDescent="0.2">
      <c r="A35" s="34" t="s">
        <v>196</v>
      </c>
      <c r="B35" s="35" t="s">
        <v>388</v>
      </c>
      <c r="C35" s="48" t="s">
        <v>380</v>
      </c>
      <c r="D35" s="50" t="s">
        <v>28</v>
      </c>
      <c r="E35" s="52">
        <v>187</v>
      </c>
    </row>
    <row r="36" spans="1:5" s="38" customFormat="1" ht="20.25" customHeight="1" x14ac:dyDescent="0.2">
      <c r="A36" s="34" t="s">
        <v>196</v>
      </c>
      <c r="B36" s="35" t="s">
        <v>228</v>
      </c>
      <c r="C36" s="48" t="s">
        <v>227</v>
      </c>
      <c r="D36" s="50" t="s">
        <v>22</v>
      </c>
      <c r="E36" s="52">
        <v>187</v>
      </c>
    </row>
    <row r="37" spans="1:5" s="38" customFormat="1" ht="20.25" customHeight="1" x14ac:dyDescent="0.2">
      <c r="A37" s="34" t="s">
        <v>196</v>
      </c>
      <c r="B37" s="35" t="s">
        <v>317</v>
      </c>
      <c r="C37" s="48" t="s">
        <v>310</v>
      </c>
      <c r="D37" s="50" t="s">
        <v>17</v>
      </c>
      <c r="E37" s="52">
        <v>187</v>
      </c>
    </row>
    <row r="38" spans="1:5" s="38" customFormat="1" ht="20.25" customHeight="1" x14ac:dyDescent="0.2">
      <c r="A38" s="34"/>
      <c r="B38" s="35"/>
      <c r="C38" s="48"/>
      <c r="D38" s="50"/>
      <c r="E38" s="52"/>
    </row>
    <row r="39" spans="1:5" s="38" customFormat="1" ht="20.25" customHeight="1" x14ac:dyDescent="0.2">
      <c r="A39" s="34"/>
      <c r="B39" s="35"/>
      <c r="C39" s="48"/>
      <c r="D39" s="50"/>
      <c r="E39" s="52"/>
    </row>
    <row r="40" spans="1:5" s="38" customFormat="1" ht="20.25" customHeight="1" x14ac:dyDescent="0.2">
      <c r="A40" s="34"/>
      <c r="B40" s="35"/>
      <c r="C40" s="48"/>
      <c r="D40" s="50"/>
      <c r="E40" s="52"/>
    </row>
    <row r="41" spans="1:5" s="38" customFormat="1" ht="20.25" customHeight="1" x14ac:dyDescent="0.2">
      <c r="A41" s="34"/>
      <c r="B41" s="35"/>
      <c r="C41" s="48"/>
      <c r="D41" s="50"/>
      <c r="E41" s="52"/>
    </row>
  </sheetData>
  <sortState ref="B7:E41">
    <sortCondition descending="1" ref="E7:E41"/>
    <sortCondition ref="B7:B41"/>
  </sortState>
  <mergeCells count="3">
    <mergeCell ref="C1:E1"/>
    <mergeCell ref="C2:E2"/>
    <mergeCell ref="A4:E4"/>
  </mergeCells>
  <pageMargins left="0.70866141732283472" right="0.70866141732283472" top="0.34" bottom="0.34" header="0.31496062992125984" footer="0.2800000000000000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F1" sqref="F1:F1048576"/>
    </sheetView>
  </sheetViews>
  <sheetFormatPr defaultRowHeight="14.25" x14ac:dyDescent="0.25"/>
  <cols>
    <col min="1" max="1" width="3.7109375" style="30" bestFit="1" customWidth="1"/>
    <col min="2" max="2" width="24.42578125" style="30" bestFit="1" customWidth="1"/>
    <col min="3" max="3" width="22.7109375" style="30" bestFit="1" customWidth="1"/>
    <col min="4" max="4" width="13.5703125" style="30" bestFit="1" customWidth="1"/>
    <col min="5" max="5" width="21.7109375" style="30" customWidth="1"/>
    <col min="6" max="16384" width="9.140625" style="30"/>
  </cols>
  <sheetData>
    <row r="1" spans="1:5" ht="30.75" x14ac:dyDescent="0.55000000000000004">
      <c r="C1" s="91" t="s">
        <v>36</v>
      </c>
      <c r="D1" s="91"/>
      <c r="E1" s="91"/>
    </row>
    <row r="2" spans="1:5" ht="20.25" x14ac:dyDescent="0.35">
      <c r="C2" s="92" t="s">
        <v>37</v>
      </c>
      <c r="D2" s="92"/>
      <c r="E2" s="92"/>
    </row>
    <row r="3" spans="1:5" ht="6.75" customHeight="1" x14ac:dyDescent="0.35">
      <c r="B3" s="31"/>
    </row>
    <row r="4" spans="1:5" ht="29.25" customHeight="1" x14ac:dyDescent="0.25">
      <c r="A4" s="93" t="s">
        <v>412</v>
      </c>
      <c r="B4" s="93"/>
      <c r="C4" s="93"/>
      <c r="D4" s="93"/>
      <c r="E4" s="93"/>
    </row>
    <row r="5" spans="1:5" ht="3.75" customHeight="1" x14ac:dyDescent="0.35">
      <c r="B5" s="31"/>
    </row>
    <row r="6" spans="1:5" s="32" customFormat="1" ht="17.25" x14ac:dyDescent="0.2">
      <c r="A6" s="47"/>
      <c r="B6" s="33" t="s">
        <v>53</v>
      </c>
      <c r="C6" s="51" t="s">
        <v>14</v>
      </c>
      <c r="D6" s="49" t="s">
        <v>13</v>
      </c>
      <c r="E6" s="33" t="s">
        <v>194</v>
      </c>
    </row>
    <row r="7" spans="1:5" s="38" customFormat="1" ht="20.25" customHeight="1" x14ac:dyDescent="0.2">
      <c r="A7" s="34" t="s">
        <v>39</v>
      </c>
      <c r="B7" s="35" t="s">
        <v>329</v>
      </c>
      <c r="C7" s="48" t="s">
        <v>325</v>
      </c>
      <c r="D7" s="50" t="s">
        <v>27</v>
      </c>
      <c r="E7" s="52">
        <v>327</v>
      </c>
    </row>
    <row r="8" spans="1:5" s="38" customFormat="1" ht="20.25" customHeight="1" x14ac:dyDescent="0.2">
      <c r="A8" s="34" t="s">
        <v>40</v>
      </c>
      <c r="B8" s="35" t="s">
        <v>322</v>
      </c>
      <c r="C8" s="48" t="s">
        <v>319</v>
      </c>
      <c r="D8" s="50" t="s">
        <v>17</v>
      </c>
      <c r="E8" s="52">
        <v>325</v>
      </c>
    </row>
    <row r="9" spans="1:5" s="38" customFormat="1" ht="20.25" customHeight="1" x14ac:dyDescent="0.2">
      <c r="A9" s="34" t="s">
        <v>196</v>
      </c>
      <c r="B9" s="35" t="s">
        <v>405</v>
      </c>
      <c r="C9" s="48" t="s">
        <v>403</v>
      </c>
      <c r="D9" s="50" t="s">
        <v>392</v>
      </c>
      <c r="E9" s="52">
        <v>325</v>
      </c>
    </row>
    <row r="10" spans="1:5" s="38" customFormat="1" ht="20.25" customHeight="1" x14ac:dyDescent="0.2">
      <c r="A10" s="34" t="s">
        <v>196</v>
      </c>
      <c r="B10" s="35" t="s">
        <v>252</v>
      </c>
      <c r="C10" s="48" t="s">
        <v>251</v>
      </c>
      <c r="D10" s="50" t="s">
        <v>30</v>
      </c>
      <c r="E10" s="52">
        <v>325</v>
      </c>
    </row>
    <row r="11" spans="1:5" s="38" customFormat="1" ht="20.25" customHeight="1" x14ac:dyDescent="0.2">
      <c r="A11" s="34" t="s">
        <v>43</v>
      </c>
      <c r="B11" s="35" t="s">
        <v>316</v>
      </c>
      <c r="C11" s="48" t="s">
        <v>312</v>
      </c>
      <c r="D11" s="50" t="s">
        <v>17</v>
      </c>
      <c r="E11" s="52">
        <v>324</v>
      </c>
    </row>
    <row r="12" spans="1:5" s="38" customFormat="1" ht="20.25" customHeight="1" x14ac:dyDescent="0.2">
      <c r="A12" s="34" t="s">
        <v>44</v>
      </c>
      <c r="B12" s="35" t="s">
        <v>296</v>
      </c>
      <c r="C12" s="48" t="s">
        <v>295</v>
      </c>
      <c r="D12" s="50" t="s">
        <v>20</v>
      </c>
      <c r="E12" s="52">
        <v>323</v>
      </c>
    </row>
    <row r="13" spans="1:5" s="38" customFormat="1" ht="20.25" customHeight="1" x14ac:dyDescent="0.2">
      <c r="A13" s="34" t="s">
        <v>45</v>
      </c>
      <c r="B13" s="35" t="s">
        <v>260</v>
      </c>
      <c r="C13" s="48" t="s">
        <v>251</v>
      </c>
      <c r="D13" s="50" t="s">
        <v>30</v>
      </c>
      <c r="E13" s="52">
        <v>322</v>
      </c>
    </row>
    <row r="14" spans="1:5" s="38" customFormat="1" ht="20.25" customHeight="1" x14ac:dyDescent="0.2">
      <c r="A14" s="34" t="s">
        <v>196</v>
      </c>
      <c r="B14" s="35" t="s">
        <v>308</v>
      </c>
      <c r="C14" s="48" t="s">
        <v>301</v>
      </c>
      <c r="D14" s="50" t="s">
        <v>20</v>
      </c>
      <c r="E14" s="52">
        <v>322</v>
      </c>
    </row>
    <row r="15" spans="1:5" s="38" customFormat="1" ht="20.25" customHeight="1" x14ac:dyDescent="0.2">
      <c r="A15" s="34" t="s">
        <v>196</v>
      </c>
      <c r="B15" s="35" t="s">
        <v>348</v>
      </c>
      <c r="C15" s="48" t="s">
        <v>345</v>
      </c>
      <c r="D15" s="50" t="s">
        <v>31</v>
      </c>
      <c r="E15" s="52">
        <v>322</v>
      </c>
    </row>
    <row r="16" spans="1:5" s="38" customFormat="1" ht="20.25" customHeight="1" x14ac:dyDescent="0.2">
      <c r="A16" s="34" t="s">
        <v>48</v>
      </c>
      <c r="B16" s="35" t="s">
        <v>232</v>
      </c>
      <c r="C16" s="48" t="s">
        <v>21</v>
      </c>
      <c r="D16" s="50" t="s">
        <v>22</v>
      </c>
      <c r="E16" s="52">
        <v>320</v>
      </c>
    </row>
    <row r="17" spans="1:5" s="38" customFormat="1" ht="20.25" customHeight="1" x14ac:dyDescent="0.2">
      <c r="A17" s="34" t="s">
        <v>196</v>
      </c>
      <c r="B17" s="35" t="s">
        <v>307</v>
      </c>
      <c r="C17" s="48" t="s">
        <v>301</v>
      </c>
      <c r="D17" s="50" t="s">
        <v>20</v>
      </c>
      <c r="E17" s="52">
        <v>320</v>
      </c>
    </row>
    <row r="18" spans="1:5" s="38" customFormat="1" ht="20.25" customHeight="1" x14ac:dyDescent="0.2">
      <c r="A18" s="34" t="s">
        <v>50</v>
      </c>
      <c r="B18" s="35" t="s">
        <v>407</v>
      </c>
      <c r="C18" s="48" t="s">
        <v>403</v>
      </c>
      <c r="D18" s="50" t="s">
        <v>392</v>
      </c>
      <c r="E18" s="52">
        <v>319</v>
      </c>
    </row>
    <row r="19" spans="1:5" s="38" customFormat="1" ht="20.25" customHeight="1" x14ac:dyDescent="0.2">
      <c r="A19" s="34" t="s">
        <v>51</v>
      </c>
      <c r="B19" s="35" t="s">
        <v>298</v>
      </c>
      <c r="C19" s="48" t="s">
        <v>297</v>
      </c>
      <c r="D19" s="50" t="s">
        <v>20</v>
      </c>
      <c r="E19" s="52">
        <v>318</v>
      </c>
    </row>
    <row r="20" spans="1:5" s="38" customFormat="1" ht="20.25" customHeight="1" x14ac:dyDescent="0.2">
      <c r="A20" s="34" t="s">
        <v>196</v>
      </c>
      <c r="B20" s="35" t="s">
        <v>305</v>
      </c>
      <c r="C20" s="48" t="s">
        <v>301</v>
      </c>
      <c r="D20" s="50" t="s">
        <v>20</v>
      </c>
      <c r="E20" s="52">
        <v>318</v>
      </c>
    </row>
    <row r="21" spans="1:5" s="38" customFormat="1" ht="20.25" customHeight="1" x14ac:dyDescent="0.2">
      <c r="A21" s="34" t="s">
        <v>196</v>
      </c>
      <c r="B21" s="35" t="s">
        <v>254</v>
      </c>
      <c r="C21" s="48" t="s">
        <v>251</v>
      </c>
      <c r="D21" s="50" t="s">
        <v>30</v>
      </c>
      <c r="E21" s="52">
        <v>318</v>
      </c>
    </row>
    <row r="22" spans="1:5" s="38" customFormat="1" ht="20.25" customHeight="1" x14ac:dyDescent="0.2">
      <c r="A22" s="34" t="s">
        <v>56</v>
      </c>
      <c r="B22" s="35" t="s">
        <v>326</v>
      </c>
      <c r="C22" s="48" t="s">
        <v>325</v>
      </c>
      <c r="D22" s="50" t="s">
        <v>27</v>
      </c>
      <c r="E22" s="52">
        <v>317</v>
      </c>
    </row>
    <row r="23" spans="1:5" s="38" customFormat="1" ht="20.25" customHeight="1" x14ac:dyDescent="0.2">
      <c r="A23" s="34" t="s">
        <v>196</v>
      </c>
      <c r="B23" s="35" t="s">
        <v>362</v>
      </c>
      <c r="C23" s="48" t="s">
        <v>359</v>
      </c>
      <c r="D23" s="50" t="s">
        <v>354</v>
      </c>
      <c r="E23" s="52">
        <v>317</v>
      </c>
    </row>
    <row r="24" spans="1:5" s="38" customFormat="1" ht="20.25" customHeight="1" x14ac:dyDescent="0.2">
      <c r="A24" s="34" t="s">
        <v>58</v>
      </c>
      <c r="B24" s="35" t="s">
        <v>358</v>
      </c>
      <c r="C24" s="48" t="s">
        <v>355</v>
      </c>
      <c r="D24" s="50" t="s">
        <v>354</v>
      </c>
      <c r="E24" s="52">
        <v>315</v>
      </c>
    </row>
    <row r="25" spans="1:5" s="38" customFormat="1" ht="20.25" customHeight="1" x14ac:dyDescent="0.2">
      <c r="A25" s="34" t="s">
        <v>196</v>
      </c>
      <c r="B25" s="35" t="s">
        <v>363</v>
      </c>
      <c r="C25" s="48" t="s">
        <v>359</v>
      </c>
      <c r="D25" s="50" t="s">
        <v>354</v>
      </c>
      <c r="E25" s="52">
        <v>315</v>
      </c>
    </row>
    <row r="26" spans="1:5" s="38" customFormat="1" ht="20.25" customHeight="1" x14ac:dyDescent="0.2">
      <c r="A26" s="34" t="s">
        <v>196</v>
      </c>
      <c r="B26" s="35" t="s">
        <v>284</v>
      </c>
      <c r="C26" s="48" t="s">
        <v>283</v>
      </c>
      <c r="D26" s="50" t="s">
        <v>29</v>
      </c>
      <c r="E26" s="52">
        <v>315</v>
      </c>
    </row>
    <row r="27" spans="1:5" s="38" customFormat="1" ht="20.25" customHeight="1" x14ac:dyDescent="0.2">
      <c r="A27" s="34" t="s">
        <v>61</v>
      </c>
      <c r="B27" s="35" t="s">
        <v>388</v>
      </c>
      <c r="C27" s="48" t="s">
        <v>380</v>
      </c>
      <c r="D27" s="50" t="s">
        <v>28</v>
      </c>
      <c r="E27" s="52">
        <v>314</v>
      </c>
    </row>
    <row r="28" spans="1:5" s="38" customFormat="1" ht="20.25" customHeight="1" x14ac:dyDescent="0.2">
      <c r="A28" s="34" t="s">
        <v>62</v>
      </c>
      <c r="B28" s="35" t="s">
        <v>304</v>
      </c>
      <c r="C28" s="48" t="s">
        <v>301</v>
      </c>
      <c r="D28" s="50" t="s">
        <v>20</v>
      </c>
      <c r="E28" s="52">
        <v>313</v>
      </c>
    </row>
    <row r="29" spans="1:5" s="38" customFormat="1" ht="20.25" customHeight="1" x14ac:dyDescent="0.2">
      <c r="A29" s="34" t="s">
        <v>196</v>
      </c>
      <c r="B29" s="35" t="s">
        <v>263</v>
      </c>
      <c r="C29" s="48" t="s">
        <v>251</v>
      </c>
      <c r="D29" s="50" t="s">
        <v>30</v>
      </c>
      <c r="E29" s="52">
        <v>313</v>
      </c>
    </row>
    <row r="30" spans="1:5" s="38" customFormat="1" ht="20.25" customHeight="1" x14ac:dyDescent="0.2">
      <c r="A30" s="34" t="s">
        <v>196</v>
      </c>
      <c r="B30" s="35" t="s">
        <v>361</v>
      </c>
      <c r="C30" s="48" t="s">
        <v>359</v>
      </c>
      <c r="D30" s="50" t="s">
        <v>354</v>
      </c>
      <c r="E30" s="52">
        <v>313</v>
      </c>
    </row>
    <row r="31" spans="1:5" s="38" customFormat="1" ht="20.25" customHeight="1" x14ac:dyDescent="0.2">
      <c r="A31" s="34" t="s">
        <v>65</v>
      </c>
      <c r="B31" s="35" t="s">
        <v>264</v>
      </c>
      <c r="C31" s="48" t="s">
        <v>256</v>
      </c>
      <c r="D31" s="50" t="s">
        <v>30</v>
      </c>
      <c r="E31" s="52">
        <v>312</v>
      </c>
    </row>
    <row r="32" spans="1:5" s="38" customFormat="1" ht="20.25" customHeight="1" x14ac:dyDescent="0.2">
      <c r="A32" s="34" t="s">
        <v>196</v>
      </c>
      <c r="B32" s="35" t="s">
        <v>303</v>
      </c>
      <c r="C32" s="48" t="s">
        <v>301</v>
      </c>
      <c r="D32" s="50" t="s">
        <v>20</v>
      </c>
      <c r="E32" s="52">
        <v>312</v>
      </c>
    </row>
    <row r="33" spans="1:5" s="38" customFormat="1" ht="20.25" customHeight="1" x14ac:dyDescent="0.2">
      <c r="A33" s="34" t="s">
        <v>67</v>
      </c>
      <c r="B33" s="35" t="s">
        <v>339</v>
      </c>
      <c r="C33" s="48" t="s">
        <v>337</v>
      </c>
      <c r="D33" s="50" t="s">
        <v>27</v>
      </c>
      <c r="E33" s="52">
        <v>311</v>
      </c>
    </row>
    <row r="34" spans="1:5" s="38" customFormat="1" ht="20.25" customHeight="1" x14ac:dyDescent="0.2">
      <c r="A34" s="34" t="s">
        <v>196</v>
      </c>
      <c r="B34" s="35" t="s">
        <v>234</v>
      </c>
      <c r="C34" s="48" t="s">
        <v>21</v>
      </c>
      <c r="D34" s="50" t="s">
        <v>22</v>
      </c>
      <c r="E34" s="52">
        <v>311</v>
      </c>
    </row>
    <row r="35" spans="1:5" s="38" customFormat="1" ht="20.25" customHeight="1" x14ac:dyDescent="0.2">
      <c r="A35" s="34" t="s">
        <v>196</v>
      </c>
      <c r="B35" s="35" t="s">
        <v>317</v>
      </c>
      <c r="C35" s="48" t="s">
        <v>310</v>
      </c>
      <c r="D35" s="50" t="s">
        <v>17</v>
      </c>
      <c r="E35" s="52">
        <v>311</v>
      </c>
    </row>
    <row r="36" spans="1:5" s="38" customFormat="1" ht="20.25" customHeight="1" x14ac:dyDescent="0.2">
      <c r="A36" s="34" t="s">
        <v>70</v>
      </c>
      <c r="B36" s="35" t="s">
        <v>247</v>
      </c>
      <c r="C36" s="48" t="s">
        <v>242</v>
      </c>
      <c r="D36" s="50" t="s">
        <v>26</v>
      </c>
      <c r="E36" s="52">
        <v>310</v>
      </c>
    </row>
    <row r="37" spans="1:5" s="38" customFormat="1" ht="20.25" customHeight="1" x14ac:dyDescent="0.2">
      <c r="A37" s="34" t="s">
        <v>196</v>
      </c>
      <c r="B37" s="35" t="s">
        <v>404</v>
      </c>
      <c r="C37" s="48" t="s">
        <v>403</v>
      </c>
      <c r="D37" s="50" t="s">
        <v>392</v>
      </c>
      <c r="E37" s="52">
        <v>310</v>
      </c>
    </row>
    <row r="38" spans="1:5" s="38" customFormat="1" ht="20.25" customHeight="1" x14ac:dyDescent="0.2">
      <c r="A38" s="34" t="s">
        <v>196</v>
      </c>
      <c r="B38" s="35" t="s">
        <v>311</v>
      </c>
      <c r="C38" s="48" t="s">
        <v>310</v>
      </c>
      <c r="D38" s="50" t="s">
        <v>17</v>
      </c>
      <c r="E38" s="52">
        <v>310</v>
      </c>
    </row>
    <row r="39" spans="1:5" s="38" customFormat="1" ht="20.25" customHeight="1" x14ac:dyDescent="0.2">
      <c r="A39" s="34" t="s">
        <v>196</v>
      </c>
      <c r="B39" s="35" t="s">
        <v>291</v>
      </c>
      <c r="C39" s="48" t="s">
        <v>289</v>
      </c>
      <c r="D39" s="50" t="s">
        <v>29</v>
      </c>
      <c r="E39" s="52">
        <v>310</v>
      </c>
    </row>
    <row r="40" spans="1:5" s="38" customFormat="1" ht="20.25" customHeight="1" x14ac:dyDescent="0.2">
      <c r="A40" s="34"/>
      <c r="B40" s="35"/>
      <c r="C40" s="48"/>
      <c r="D40" s="50"/>
      <c r="E40" s="52"/>
    </row>
    <row r="41" spans="1:5" s="38" customFormat="1" ht="20.25" customHeight="1" x14ac:dyDescent="0.2">
      <c r="A41" s="34"/>
      <c r="B41" s="35"/>
      <c r="C41" s="48"/>
      <c r="D41" s="50"/>
      <c r="E41" s="52"/>
    </row>
  </sheetData>
  <mergeCells count="3">
    <mergeCell ref="C1:E1"/>
    <mergeCell ref="C2:E2"/>
    <mergeCell ref="A4:E4"/>
  </mergeCells>
  <pageMargins left="0.70866141732283472" right="0.70866141732283472" top="0.34" bottom="0.34" header="0.31496062992125984" footer="0.2800000000000000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0" sqref="E10"/>
    </sheetView>
  </sheetViews>
  <sheetFormatPr defaultRowHeight="14.25" x14ac:dyDescent="0.25"/>
  <cols>
    <col min="1" max="1" width="3.7109375" style="30" bestFit="1" customWidth="1"/>
    <col min="2" max="2" width="24.42578125" style="30" bestFit="1" customWidth="1"/>
    <col min="3" max="3" width="22.7109375" style="30" bestFit="1" customWidth="1"/>
    <col min="4" max="4" width="13.5703125" style="30" bestFit="1" customWidth="1"/>
    <col min="5" max="5" width="21.7109375" style="30" customWidth="1"/>
    <col min="6" max="16384" width="9.140625" style="30"/>
  </cols>
  <sheetData>
    <row r="1" spans="1:5" ht="30.75" x14ac:dyDescent="0.55000000000000004">
      <c r="C1" s="91" t="s">
        <v>36</v>
      </c>
      <c r="D1" s="91"/>
      <c r="E1" s="91"/>
    </row>
    <row r="2" spans="1:5" ht="20.25" x14ac:dyDescent="0.35">
      <c r="C2" s="92" t="s">
        <v>37</v>
      </c>
      <c r="D2" s="92"/>
      <c r="E2" s="92"/>
    </row>
    <row r="3" spans="1:5" ht="6.75" customHeight="1" x14ac:dyDescent="0.35">
      <c r="B3" s="31"/>
    </row>
    <row r="4" spans="1:5" ht="29.25" customHeight="1" x14ac:dyDescent="0.25">
      <c r="A4" s="93" t="s">
        <v>413</v>
      </c>
      <c r="B4" s="93"/>
      <c r="C4" s="93"/>
      <c r="D4" s="93"/>
      <c r="E4" s="93"/>
    </row>
    <row r="5" spans="1:5" ht="3.75" customHeight="1" x14ac:dyDescent="0.35">
      <c r="B5" s="31"/>
    </row>
    <row r="6" spans="1:5" s="32" customFormat="1" ht="17.25" x14ac:dyDescent="0.2">
      <c r="A6" s="47"/>
      <c r="B6" s="33" t="s">
        <v>53</v>
      </c>
      <c r="C6" s="51" t="s">
        <v>14</v>
      </c>
      <c r="D6" s="49" t="s">
        <v>13</v>
      </c>
      <c r="E6" s="33" t="s">
        <v>195</v>
      </c>
    </row>
    <row r="7" spans="1:5" s="38" customFormat="1" ht="20.25" customHeight="1" x14ac:dyDescent="0.2">
      <c r="A7" s="34" t="s">
        <v>39</v>
      </c>
      <c r="B7" s="35" t="s">
        <v>362</v>
      </c>
      <c r="C7" s="48" t="s">
        <v>359</v>
      </c>
      <c r="D7" s="50" t="s">
        <v>354</v>
      </c>
      <c r="E7" s="37">
        <v>24.5</v>
      </c>
    </row>
    <row r="8" spans="1:5" s="38" customFormat="1" ht="20.25" customHeight="1" x14ac:dyDescent="0.2">
      <c r="A8" s="34" t="s">
        <v>40</v>
      </c>
      <c r="B8" s="35" t="s">
        <v>329</v>
      </c>
      <c r="C8" s="48" t="s">
        <v>325</v>
      </c>
      <c r="D8" s="50" t="s">
        <v>27</v>
      </c>
      <c r="E8" s="37">
        <v>23.85</v>
      </c>
    </row>
    <row r="9" spans="1:5" s="38" customFormat="1" ht="20.25" customHeight="1" x14ac:dyDescent="0.2">
      <c r="A9" s="34" t="s">
        <v>41</v>
      </c>
      <c r="B9" s="35" t="s">
        <v>328</v>
      </c>
      <c r="C9" s="48" t="s">
        <v>325</v>
      </c>
      <c r="D9" s="50" t="s">
        <v>27</v>
      </c>
      <c r="E9" s="37">
        <v>22.85</v>
      </c>
    </row>
    <row r="10" spans="1:5" s="38" customFormat="1" ht="20.25" customHeight="1" x14ac:dyDescent="0.2">
      <c r="A10" s="34" t="s">
        <v>42</v>
      </c>
      <c r="B10" s="35" t="s">
        <v>308</v>
      </c>
      <c r="C10" s="48" t="s">
        <v>301</v>
      </c>
      <c r="D10" s="50" t="s">
        <v>20</v>
      </c>
      <c r="E10" s="37">
        <v>22.1</v>
      </c>
    </row>
    <row r="11" spans="1:5" s="38" customFormat="1" ht="20.25" customHeight="1" x14ac:dyDescent="0.2">
      <c r="A11" s="34" t="s">
        <v>43</v>
      </c>
      <c r="B11" s="35" t="s">
        <v>296</v>
      </c>
      <c r="C11" s="48" t="s">
        <v>295</v>
      </c>
      <c r="D11" s="50" t="s">
        <v>20</v>
      </c>
      <c r="E11" s="37">
        <v>21.9</v>
      </c>
    </row>
    <row r="12" spans="1:5" s="38" customFormat="1" ht="20.25" customHeight="1" x14ac:dyDescent="0.2">
      <c r="A12" s="34" t="s">
        <v>44</v>
      </c>
      <c r="B12" s="35" t="s">
        <v>228</v>
      </c>
      <c r="C12" s="48" t="s">
        <v>227</v>
      </c>
      <c r="D12" s="50" t="s">
        <v>22</v>
      </c>
      <c r="E12" s="37">
        <v>21.7</v>
      </c>
    </row>
    <row r="13" spans="1:5" s="38" customFormat="1" ht="20.25" customHeight="1" x14ac:dyDescent="0.2">
      <c r="A13" s="34" t="s">
        <v>45</v>
      </c>
      <c r="B13" s="35" t="s">
        <v>363</v>
      </c>
      <c r="C13" s="48" t="s">
        <v>359</v>
      </c>
      <c r="D13" s="50" t="s">
        <v>354</v>
      </c>
      <c r="E13" s="37">
        <v>21.6</v>
      </c>
    </row>
    <row r="14" spans="1:5" s="38" customFormat="1" ht="20.25" customHeight="1" x14ac:dyDescent="0.2">
      <c r="A14" s="34" t="s">
        <v>46</v>
      </c>
      <c r="B14" s="35" t="s">
        <v>406</v>
      </c>
      <c r="C14" s="48" t="s">
        <v>403</v>
      </c>
      <c r="D14" s="50" t="s">
        <v>392</v>
      </c>
      <c r="E14" s="37">
        <v>21.5</v>
      </c>
    </row>
    <row r="15" spans="1:5" s="38" customFormat="1" ht="20.25" customHeight="1" x14ac:dyDescent="0.2">
      <c r="A15" s="34" t="s">
        <v>196</v>
      </c>
      <c r="B15" s="35" t="s">
        <v>391</v>
      </c>
      <c r="C15" s="48" t="s">
        <v>380</v>
      </c>
      <c r="D15" s="50" t="s">
        <v>28</v>
      </c>
      <c r="E15" s="37">
        <v>21.5</v>
      </c>
    </row>
    <row r="16" spans="1:5" s="38" customFormat="1" ht="20.25" customHeight="1" x14ac:dyDescent="0.2">
      <c r="A16" s="34" t="s">
        <v>48</v>
      </c>
      <c r="B16" s="35" t="s">
        <v>373</v>
      </c>
      <c r="C16" s="48" t="s">
        <v>370</v>
      </c>
      <c r="D16" s="50" t="s">
        <v>32</v>
      </c>
      <c r="E16" s="37">
        <v>21.4</v>
      </c>
    </row>
    <row r="17" spans="1:5" s="38" customFormat="1" ht="20.25" customHeight="1" x14ac:dyDescent="0.2">
      <c r="A17" s="34" t="s">
        <v>49</v>
      </c>
      <c r="B17" s="35" t="s">
        <v>352</v>
      </c>
      <c r="C17" s="48" t="s">
        <v>345</v>
      </c>
      <c r="D17" s="50" t="s">
        <v>31</v>
      </c>
      <c r="E17" s="37">
        <v>21.3</v>
      </c>
    </row>
    <row r="18" spans="1:5" s="38" customFormat="1" ht="20.25" customHeight="1" x14ac:dyDescent="0.2">
      <c r="A18" s="34" t="s">
        <v>50</v>
      </c>
      <c r="B18" s="35" t="s">
        <v>254</v>
      </c>
      <c r="C18" s="48" t="s">
        <v>251</v>
      </c>
      <c r="D18" s="50" t="s">
        <v>30</v>
      </c>
      <c r="E18" s="37">
        <v>20.8</v>
      </c>
    </row>
    <row r="19" spans="1:5" s="38" customFormat="1" ht="20.25" customHeight="1" x14ac:dyDescent="0.2">
      <c r="A19" s="34" t="s">
        <v>51</v>
      </c>
      <c r="B19" s="35" t="s">
        <v>248</v>
      </c>
      <c r="C19" s="48" t="s">
        <v>242</v>
      </c>
      <c r="D19" s="50" t="s">
        <v>26</v>
      </c>
      <c r="E19" s="37">
        <v>20.5</v>
      </c>
    </row>
    <row r="20" spans="1:5" s="38" customFormat="1" ht="20.25" customHeight="1" x14ac:dyDescent="0.2">
      <c r="A20" s="34" t="s">
        <v>52</v>
      </c>
      <c r="B20" s="35" t="s">
        <v>401</v>
      </c>
      <c r="C20" s="48" t="s">
        <v>399</v>
      </c>
      <c r="D20" s="50" t="s">
        <v>392</v>
      </c>
      <c r="E20" s="37">
        <v>20.3</v>
      </c>
    </row>
    <row r="21" spans="1:5" s="38" customFormat="1" ht="20.25" customHeight="1" x14ac:dyDescent="0.2">
      <c r="A21" s="34" t="s">
        <v>55</v>
      </c>
      <c r="B21" s="35" t="s">
        <v>368</v>
      </c>
      <c r="C21" s="48" t="s">
        <v>366</v>
      </c>
      <c r="D21" s="50" t="s">
        <v>354</v>
      </c>
      <c r="E21" s="37">
        <v>20.2</v>
      </c>
    </row>
    <row r="22" spans="1:5" s="38" customFormat="1" ht="20.25" customHeight="1" x14ac:dyDescent="0.2">
      <c r="A22" s="34" t="s">
        <v>56</v>
      </c>
      <c r="B22" s="35" t="s">
        <v>358</v>
      </c>
      <c r="C22" s="48" t="s">
        <v>355</v>
      </c>
      <c r="D22" s="50" t="s">
        <v>354</v>
      </c>
      <c r="E22" s="37">
        <v>20.100000000000001</v>
      </c>
    </row>
    <row r="23" spans="1:5" s="38" customFormat="1" ht="20.25" customHeight="1" x14ac:dyDescent="0.2">
      <c r="A23" s="34" t="s">
        <v>57</v>
      </c>
      <c r="B23" s="35" t="s">
        <v>306</v>
      </c>
      <c r="C23" s="48" t="s">
        <v>301</v>
      </c>
      <c r="D23" s="50" t="s">
        <v>20</v>
      </c>
      <c r="E23" s="37">
        <v>19.899999999999999</v>
      </c>
    </row>
    <row r="24" spans="1:5" s="38" customFormat="1" ht="20.25" customHeight="1" x14ac:dyDescent="0.2">
      <c r="A24" s="34" t="s">
        <v>58</v>
      </c>
      <c r="B24" s="35" t="s">
        <v>219</v>
      </c>
      <c r="C24" s="48" t="s">
        <v>215</v>
      </c>
      <c r="D24" s="50" t="s">
        <v>25</v>
      </c>
      <c r="E24" s="37">
        <v>19.7</v>
      </c>
    </row>
    <row r="25" spans="1:5" s="38" customFormat="1" ht="20.25" customHeight="1" x14ac:dyDescent="0.2">
      <c r="A25" s="34" t="s">
        <v>59</v>
      </c>
      <c r="B25" s="35" t="s">
        <v>339</v>
      </c>
      <c r="C25" s="48" t="s">
        <v>337</v>
      </c>
      <c r="D25" s="50" t="s">
        <v>27</v>
      </c>
      <c r="E25" s="37">
        <v>19.45</v>
      </c>
    </row>
    <row r="26" spans="1:5" s="38" customFormat="1" ht="20.25" customHeight="1" x14ac:dyDescent="0.2">
      <c r="A26" s="34" t="s">
        <v>60</v>
      </c>
      <c r="B26" s="35" t="s">
        <v>327</v>
      </c>
      <c r="C26" s="48" t="s">
        <v>325</v>
      </c>
      <c r="D26" s="50" t="s">
        <v>27</v>
      </c>
      <c r="E26" s="37">
        <v>19.399999999999999</v>
      </c>
    </row>
    <row r="27" spans="1:5" s="38" customFormat="1" ht="20.25" customHeight="1" x14ac:dyDescent="0.2">
      <c r="A27" s="34" t="s">
        <v>61</v>
      </c>
      <c r="B27" s="35" t="s">
        <v>262</v>
      </c>
      <c r="C27" s="48" t="s">
        <v>261</v>
      </c>
      <c r="D27" s="50" t="s">
        <v>30</v>
      </c>
      <c r="E27" s="37">
        <v>19.3</v>
      </c>
    </row>
    <row r="28" spans="1:5" s="38" customFormat="1" ht="20.25" customHeight="1" x14ac:dyDescent="0.2">
      <c r="A28" s="34" t="s">
        <v>196</v>
      </c>
      <c r="B28" s="35" t="s">
        <v>335</v>
      </c>
      <c r="C28" s="48" t="s">
        <v>334</v>
      </c>
      <c r="D28" s="50" t="s">
        <v>27</v>
      </c>
      <c r="E28" s="37">
        <v>19.3</v>
      </c>
    </row>
    <row r="29" spans="1:5" s="38" customFormat="1" ht="20.25" customHeight="1" x14ac:dyDescent="0.2">
      <c r="A29" s="34" t="s">
        <v>63</v>
      </c>
      <c r="B29" s="35" t="s">
        <v>344</v>
      </c>
      <c r="C29" s="48" t="s">
        <v>340</v>
      </c>
      <c r="D29" s="50" t="s">
        <v>31</v>
      </c>
      <c r="E29" s="37">
        <v>19.2</v>
      </c>
    </row>
    <row r="30" spans="1:5" s="38" customFormat="1" ht="20.25" customHeight="1" x14ac:dyDescent="0.2">
      <c r="A30" s="34" t="s">
        <v>64</v>
      </c>
      <c r="B30" s="35" t="s">
        <v>371</v>
      </c>
      <c r="C30" s="48" t="s">
        <v>370</v>
      </c>
      <c r="D30" s="50" t="s">
        <v>32</v>
      </c>
      <c r="E30" s="37">
        <v>19</v>
      </c>
    </row>
    <row r="31" spans="1:5" s="38" customFormat="1" ht="20.25" customHeight="1" x14ac:dyDescent="0.2">
      <c r="A31" s="34" t="s">
        <v>196</v>
      </c>
      <c r="B31" s="35" t="s">
        <v>348</v>
      </c>
      <c r="C31" s="48" t="s">
        <v>345</v>
      </c>
      <c r="D31" s="50" t="s">
        <v>31</v>
      </c>
      <c r="E31" s="37">
        <v>19</v>
      </c>
    </row>
    <row r="32" spans="1:5" s="38" customFormat="1" ht="20.25" customHeight="1" x14ac:dyDescent="0.2">
      <c r="A32" s="34" t="s">
        <v>196</v>
      </c>
      <c r="B32" s="35" t="s">
        <v>250</v>
      </c>
      <c r="C32" s="48" t="s">
        <v>249</v>
      </c>
      <c r="D32" s="50" t="s">
        <v>30</v>
      </c>
      <c r="E32" s="37">
        <v>19</v>
      </c>
    </row>
    <row r="33" spans="1:6" s="38" customFormat="1" ht="20.25" customHeight="1" x14ac:dyDescent="0.2">
      <c r="A33" s="34" t="s">
        <v>67</v>
      </c>
      <c r="B33" s="35" t="s">
        <v>326</v>
      </c>
      <c r="C33" s="48" t="s">
        <v>325</v>
      </c>
      <c r="D33" s="50" t="s">
        <v>27</v>
      </c>
      <c r="E33" s="37">
        <v>18.899999999999999</v>
      </c>
    </row>
    <row r="34" spans="1:6" s="38" customFormat="1" ht="20.25" customHeight="1" x14ac:dyDescent="0.2">
      <c r="A34" s="34" t="s">
        <v>68</v>
      </c>
      <c r="B34" s="35" t="s">
        <v>222</v>
      </c>
      <c r="C34" s="48" t="s">
        <v>213</v>
      </c>
      <c r="D34" s="50" t="s">
        <v>25</v>
      </c>
      <c r="E34" s="37">
        <v>18.8</v>
      </c>
    </row>
    <row r="35" spans="1:6" s="38" customFormat="1" ht="20.25" customHeight="1" x14ac:dyDescent="0.2">
      <c r="A35" s="34" t="s">
        <v>69</v>
      </c>
      <c r="B35" s="35" t="s">
        <v>396</v>
      </c>
      <c r="C35" s="48" t="s">
        <v>393</v>
      </c>
      <c r="D35" s="50" t="s">
        <v>392</v>
      </c>
      <c r="E35" s="37">
        <v>18.7</v>
      </c>
    </row>
    <row r="36" spans="1:6" s="38" customFormat="1" ht="20.25" customHeight="1" x14ac:dyDescent="0.2">
      <c r="A36" s="34" t="s">
        <v>70</v>
      </c>
      <c r="B36" s="35" t="s">
        <v>259</v>
      </c>
      <c r="C36" s="48" t="s">
        <v>251</v>
      </c>
      <c r="D36" s="50" t="s">
        <v>30</v>
      </c>
      <c r="E36" s="37">
        <v>18.600000000000001</v>
      </c>
    </row>
    <row r="37" spans="1:6" s="38" customFormat="1" ht="20.25" customHeight="1" x14ac:dyDescent="0.2">
      <c r="A37" s="34"/>
      <c r="B37" s="35"/>
      <c r="C37" s="48"/>
      <c r="D37" s="50"/>
      <c r="E37" s="37"/>
    </row>
    <row r="38" spans="1:6" s="38" customFormat="1" ht="20.25" customHeight="1" x14ac:dyDescent="0.2">
      <c r="A38" s="34"/>
      <c r="B38" s="35"/>
      <c r="C38" s="48"/>
      <c r="D38" s="50"/>
      <c r="E38" s="52"/>
    </row>
    <row r="39" spans="1:6" s="38" customFormat="1" ht="20.25" customHeight="1" x14ac:dyDescent="0.2">
      <c r="A39" s="34"/>
      <c r="B39" s="35"/>
      <c r="C39" s="48"/>
      <c r="D39" s="50"/>
      <c r="E39" s="52"/>
    </row>
    <row r="40" spans="1:6" ht="16.5" x14ac:dyDescent="0.25">
      <c r="A40" s="34"/>
      <c r="F40" s="38"/>
    </row>
    <row r="41" spans="1:6" ht="16.5" x14ac:dyDescent="0.25">
      <c r="A41" s="34"/>
      <c r="F41" s="38"/>
    </row>
  </sheetData>
  <mergeCells count="3">
    <mergeCell ref="C1:E1"/>
    <mergeCell ref="C2:E2"/>
    <mergeCell ref="A4:E4"/>
  </mergeCells>
  <pageMargins left="0.70866141732283472" right="0.70866141732283472" top="0.34" bottom="0.34" header="0.31496062992125984" footer="0.2800000000000000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F1" sqref="F1:F1048576"/>
    </sheetView>
  </sheetViews>
  <sheetFormatPr defaultRowHeight="14.25" x14ac:dyDescent="0.25"/>
  <cols>
    <col min="1" max="1" width="3.7109375" style="30" bestFit="1" customWidth="1"/>
    <col min="2" max="2" width="24.42578125" style="30" bestFit="1" customWidth="1"/>
    <col min="3" max="3" width="22.7109375" style="30" bestFit="1" customWidth="1"/>
    <col min="4" max="4" width="13.5703125" style="30" bestFit="1" customWidth="1"/>
    <col min="5" max="5" width="21.7109375" style="30" customWidth="1"/>
    <col min="6" max="16384" width="9.140625" style="30"/>
  </cols>
  <sheetData>
    <row r="1" spans="1:5" ht="30.75" x14ac:dyDescent="0.55000000000000004">
      <c r="C1" s="91" t="s">
        <v>36</v>
      </c>
      <c r="D1" s="91"/>
      <c r="E1" s="91"/>
    </row>
    <row r="2" spans="1:5" ht="20.25" x14ac:dyDescent="0.35">
      <c r="C2" s="92" t="s">
        <v>37</v>
      </c>
      <c r="D2" s="92"/>
      <c r="E2" s="92"/>
    </row>
    <row r="3" spans="1:5" ht="6.75" customHeight="1" x14ac:dyDescent="0.35">
      <c r="B3" s="31"/>
    </row>
    <row r="4" spans="1:5" ht="29.25" customHeight="1" x14ac:dyDescent="0.25">
      <c r="A4" s="93" t="s">
        <v>416</v>
      </c>
      <c r="B4" s="93"/>
      <c r="C4" s="93"/>
      <c r="D4" s="93"/>
      <c r="E4" s="93"/>
    </row>
    <row r="5" spans="1:5" ht="3.75" customHeight="1" x14ac:dyDescent="0.35">
      <c r="B5" s="31"/>
    </row>
    <row r="6" spans="1:5" s="32" customFormat="1" ht="17.25" x14ac:dyDescent="0.2">
      <c r="A6" s="47"/>
      <c r="B6" s="33" t="s">
        <v>53</v>
      </c>
      <c r="C6" s="51" t="s">
        <v>14</v>
      </c>
      <c r="D6" s="49" t="s">
        <v>13</v>
      </c>
      <c r="E6" s="33" t="s">
        <v>197</v>
      </c>
    </row>
    <row r="7" spans="1:5" s="38" customFormat="1" ht="20.25" customHeight="1" x14ac:dyDescent="0.2">
      <c r="A7" s="34" t="s">
        <v>39</v>
      </c>
      <c r="B7" s="35" t="s">
        <v>260</v>
      </c>
      <c r="C7" s="48" t="s">
        <v>251</v>
      </c>
      <c r="D7" s="50" t="s">
        <v>30</v>
      </c>
      <c r="E7" s="52">
        <v>274</v>
      </c>
    </row>
    <row r="8" spans="1:5" s="38" customFormat="1" ht="20.25" customHeight="1" x14ac:dyDescent="0.2">
      <c r="A8" s="34" t="s">
        <v>196</v>
      </c>
      <c r="B8" s="35" t="s">
        <v>291</v>
      </c>
      <c r="C8" s="48" t="s">
        <v>289</v>
      </c>
      <c r="D8" s="50" t="s">
        <v>29</v>
      </c>
      <c r="E8" s="52">
        <v>274</v>
      </c>
    </row>
    <row r="9" spans="1:5" s="38" customFormat="1" ht="20.25" customHeight="1" x14ac:dyDescent="0.2">
      <c r="A9" s="34" t="s">
        <v>41</v>
      </c>
      <c r="B9" s="35" t="s">
        <v>264</v>
      </c>
      <c r="C9" s="48" t="s">
        <v>256</v>
      </c>
      <c r="D9" s="50" t="s">
        <v>30</v>
      </c>
      <c r="E9" s="52">
        <v>264</v>
      </c>
    </row>
    <row r="10" spans="1:5" s="38" customFormat="1" ht="20.25" customHeight="1" x14ac:dyDescent="0.2">
      <c r="A10" s="34" t="s">
        <v>42</v>
      </c>
      <c r="B10" s="35" t="s">
        <v>305</v>
      </c>
      <c r="C10" s="48" t="s">
        <v>301</v>
      </c>
      <c r="D10" s="50" t="s">
        <v>20</v>
      </c>
      <c r="E10" s="52">
        <v>263</v>
      </c>
    </row>
    <row r="11" spans="1:5" s="38" customFormat="1" ht="20.25" customHeight="1" x14ac:dyDescent="0.2">
      <c r="A11" s="34" t="s">
        <v>196</v>
      </c>
      <c r="B11" s="35" t="s">
        <v>405</v>
      </c>
      <c r="C11" s="48" t="s">
        <v>403</v>
      </c>
      <c r="D11" s="50" t="s">
        <v>392</v>
      </c>
      <c r="E11" s="52">
        <v>263</v>
      </c>
    </row>
    <row r="12" spans="1:5" s="38" customFormat="1" ht="20.25" customHeight="1" x14ac:dyDescent="0.2">
      <c r="A12" s="34" t="s">
        <v>44</v>
      </c>
      <c r="B12" s="35" t="s">
        <v>248</v>
      </c>
      <c r="C12" s="48" t="s">
        <v>242</v>
      </c>
      <c r="D12" s="50" t="s">
        <v>26</v>
      </c>
      <c r="E12" s="52">
        <v>259</v>
      </c>
    </row>
    <row r="13" spans="1:5" s="38" customFormat="1" ht="20.25" customHeight="1" x14ac:dyDescent="0.2">
      <c r="A13" s="34" t="s">
        <v>196</v>
      </c>
      <c r="B13" s="35" t="s">
        <v>358</v>
      </c>
      <c r="C13" s="48" t="s">
        <v>355</v>
      </c>
      <c r="D13" s="50" t="s">
        <v>354</v>
      </c>
      <c r="E13" s="52">
        <v>259</v>
      </c>
    </row>
    <row r="14" spans="1:5" s="38" customFormat="1" ht="20.25" customHeight="1" x14ac:dyDescent="0.2">
      <c r="A14" s="34" t="s">
        <v>196</v>
      </c>
      <c r="B14" s="35" t="s">
        <v>228</v>
      </c>
      <c r="C14" s="48" t="s">
        <v>227</v>
      </c>
      <c r="D14" s="50" t="s">
        <v>22</v>
      </c>
      <c r="E14" s="52">
        <v>259</v>
      </c>
    </row>
    <row r="15" spans="1:5" s="38" customFormat="1" ht="20.25" customHeight="1" x14ac:dyDescent="0.2">
      <c r="A15" s="34" t="s">
        <v>47</v>
      </c>
      <c r="B15" s="35" t="s">
        <v>239</v>
      </c>
      <c r="C15" s="48" t="s">
        <v>236</v>
      </c>
      <c r="D15" s="50" t="s">
        <v>26</v>
      </c>
      <c r="E15" s="52">
        <v>258</v>
      </c>
    </row>
    <row r="16" spans="1:5" s="38" customFormat="1" ht="20.25" customHeight="1" x14ac:dyDescent="0.2">
      <c r="A16" s="34" t="s">
        <v>196</v>
      </c>
      <c r="B16" s="35" t="s">
        <v>363</v>
      </c>
      <c r="C16" s="48" t="s">
        <v>359</v>
      </c>
      <c r="D16" s="50" t="s">
        <v>354</v>
      </c>
      <c r="E16" s="52">
        <v>258</v>
      </c>
    </row>
    <row r="17" spans="1:5" s="38" customFormat="1" ht="20.25" customHeight="1" x14ac:dyDescent="0.2">
      <c r="A17" s="34" t="s">
        <v>49</v>
      </c>
      <c r="B17" s="35" t="s">
        <v>309</v>
      </c>
      <c r="C17" s="48" t="s">
        <v>301</v>
      </c>
      <c r="D17" s="50" t="s">
        <v>20</v>
      </c>
      <c r="E17" s="52">
        <v>257</v>
      </c>
    </row>
    <row r="18" spans="1:5" s="38" customFormat="1" ht="20.25" customHeight="1" x14ac:dyDescent="0.2">
      <c r="A18" s="34" t="s">
        <v>196</v>
      </c>
      <c r="B18" s="35" t="s">
        <v>406</v>
      </c>
      <c r="C18" s="48" t="s">
        <v>403</v>
      </c>
      <c r="D18" s="50" t="s">
        <v>392</v>
      </c>
      <c r="E18" s="52">
        <v>257</v>
      </c>
    </row>
    <row r="19" spans="1:5" s="38" customFormat="1" ht="20.25" customHeight="1" x14ac:dyDescent="0.2">
      <c r="A19" s="34" t="s">
        <v>196</v>
      </c>
      <c r="B19" s="35" t="s">
        <v>361</v>
      </c>
      <c r="C19" s="48" t="s">
        <v>359</v>
      </c>
      <c r="D19" s="50" t="s">
        <v>354</v>
      </c>
      <c r="E19" s="52">
        <v>257</v>
      </c>
    </row>
    <row r="20" spans="1:5" s="38" customFormat="1" ht="20.25" customHeight="1" x14ac:dyDescent="0.2">
      <c r="A20" s="34" t="s">
        <v>52</v>
      </c>
      <c r="B20" s="35" t="s">
        <v>336</v>
      </c>
      <c r="C20" s="48" t="s">
        <v>334</v>
      </c>
      <c r="D20" s="50" t="s">
        <v>27</v>
      </c>
      <c r="E20" s="52">
        <v>255</v>
      </c>
    </row>
    <row r="21" spans="1:5" s="38" customFormat="1" ht="20.25" customHeight="1" x14ac:dyDescent="0.2">
      <c r="A21" s="34" t="s">
        <v>55</v>
      </c>
      <c r="B21" s="35" t="s">
        <v>330</v>
      </c>
      <c r="C21" s="48" t="s">
        <v>325</v>
      </c>
      <c r="D21" s="50" t="s">
        <v>27</v>
      </c>
      <c r="E21" s="52">
        <v>253</v>
      </c>
    </row>
    <row r="22" spans="1:5" s="38" customFormat="1" ht="20.25" customHeight="1" x14ac:dyDescent="0.2">
      <c r="A22" s="34" t="s">
        <v>56</v>
      </c>
      <c r="B22" s="35" t="s">
        <v>296</v>
      </c>
      <c r="C22" s="48" t="s">
        <v>295</v>
      </c>
      <c r="D22" s="50" t="s">
        <v>20</v>
      </c>
      <c r="E22" s="52">
        <v>250</v>
      </c>
    </row>
    <row r="23" spans="1:5" s="38" customFormat="1" ht="20.25" customHeight="1" x14ac:dyDescent="0.2">
      <c r="A23" s="34" t="s">
        <v>196</v>
      </c>
      <c r="B23" s="35" t="s">
        <v>329</v>
      </c>
      <c r="C23" s="48" t="s">
        <v>325</v>
      </c>
      <c r="D23" s="50" t="s">
        <v>27</v>
      </c>
      <c r="E23" s="52">
        <v>250</v>
      </c>
    </row>
    <row r="24" spans="1:5" s="38" customFormat="1" ht="20.25" customHeight="1" x14ac:dyDescent="0.2">
      <c r="A24" s="34" t="s">
        <v>196</v>
      </c>
      <c r="B24" s="35" t="s">
        <v>250</v>
      </c>
      <c r="C24" s="48" t="s">
        <v>249</v>
      </c>
      <c r="D24" s="50" t="s">
        <v>30</v>
      </c>
      <c r="E24" s="52">
        <v>250</v>
      </c>
    </row>
    <row r="25" spans="1:5" s="38" customFormat="1" ht="20.25" customHeight="1" x14ac:dyDescent="0.2">
      <c r="A25" s="34" t="s">
        <v>59</v>
      </c>
      <c r="B25" s="35" t="s">
        <v>263</v>
      </c>
      <c r="C25" s="48" t="s">
        <v>251</v>
      </c>
      <c r="D25" s="50" t="s">
        <v>30</v>
      </c>
      <c r="E25" s="52">
        <v>248</v>
      </c>
    </row>
    <row r="26" spans="1:5" s="38" customFormat="1" ht="20.25" customHeight="1" x14ac:dyDescent="0.2">
      <c r="A26" s="34" t="s">
        <v>196</v>
      </c>
      <c r="B26" s="35" t="s">
        <v>404</v>
      </c>
      <c r="C26" s="48" t="s">
        <v>403</v>
      </c>
      <c r="D26" s="50" t="s">
        <v>392</v>
      </c>
      <c r="E26" s="52">
        <v>248</v>
      </c>
    </row>
    <row r="27" spans="1:5" s="38" customFormat="1" ht="20.25" customHeight="1" x14ac:dyDescent="0.2">
      <c r="A27" s="34" t="s">
        <v>61</v>
      </c>
      <c r="B27" s="35" t="s">
        <v>315</v>
      </c>
      <c r="C27" s="48" t="s">
        <v>312</v>
      </c>
      <c r="D27" s="50" t="s">
        <v>17</v>
      </c>
      <c r="E27" s="52">
        <v>247</v>
      </c>
    </row>
    <row r="28" spans="1:5" s="38" customFormat="1" ht="20.25" customHeight="1" x14ac:dyDescent="0.2">
      <c r="A28" s="34" t="s">
        <v>62</v>
      </c>
      <c r="B28" s="35" t="s">
        <v>287</v>
      </c>
      <c r="C28" s="48" t="s">
        <v>286</v>
      </c>
      <c r="D28" s="50" t="s">
        <v>29</v>
      </c>
      <c r="E28" s="52">
        <v>245</v>
      </c>
    </row>
    <row r="29" spans="1:5" s="38" customFormat="1" ht="20.25" customHeight="1" x14ac:dyDescent="0.2">
      <c r="A29" s="34" t="s">
        <v>196</v>
      </c>
      <c r="B29" s="35" t="s">
        <v>311</v>
      </c>
      <c r="C29" s="48" t="s">
        <v>310</v>
      </c>
      <c r="D29" s="50" t="s">
        <v>17</v>
      </c>
      <c r="E29" s="52">
        <v>245</v>
      </c>
    </row>
    <row r="30" spans="1:5" s="38" customFormat="1" ht="20.25" customHeight="1" x14ac:dyDescent="0.2">
      <c r="A30" s="34" t="s">
        <v>64</v>
      </c>
      <c r="B30" s="35" t="s">
        <v>233</v>
      </c>
      <c r="C30" s="48" t="s">
        <v>21</v>
      </c>
      <c r="D30" s="50" t="s">
        <v>22</v>
      </c>
      <c r="E30" s="52">
        <v>244</v>
      </c>
    </row>
    <row r="31" spans="1:5" s="38" customFormat="1" ht="20.25" customHeight="1" x14ac:dyDescent="0.2">
      <c r="A31" s="34" t="s">
        <v>196</v>
      </c>
      <c r="B31" s="35" t="s">
        <v>255</v>
      </c>
      <c r="C31" s="48" t="s">
        <v>251</v>
      </c>
      <c r="D31" s="50" t="s">
        <v>30</v>
      </c>
      <c r="E31" s="52">
        <v>244</v>
      </c>
    </row>
    <row r="32" spans="1:5" s="38" customFormat="1" ht="20.25" customHeight="1" x14ac:dyDescent="0.2">
      <c r="A32" s="34" t="s">
        <v>196</v>
      </c>
      <c r="B32" s="35" t="s">
        <v>254</v>
      </c>
      <c r="C32" s="48" t="s">
        <v>251</v>
      </c>
      <c r="D32" s="50" t="s">
        <v>30</v>
      </c>
      <c r="E32" s="52">
        <v>244</v>
      </c>
    </row>
    <row r="33" spans="1:6" s="38" customFormat="1" ht="20.25" customHeight="1" x14ac:dyDescent="0.2">
      <c r="A33" s="34" t="s">
        <v>196</v>
      </c>
      <c r="B33" s="35" t="s">
        <v>398</v>
      </c>
      <c r="C33" s="48" t="s">
        <v>393</v>
      </c>
      <c r="D33" s="50" t="s">
        <v>392</v>
      </c>
      <c r="E33" s="52">
        <v>244</v>
      </c>
    </row>
    <row r="34" spans="1:6" s="38" customFormat="1" ht="20.25" customHeight="1" x14ac:dyDescent="0.2">
      <c r="A34" s="34" t="s">
        <v>196</v>
      </c>
      <c r="B34" s="35" t="s">
        <v>290</v>
      </c>
      <c r="C34" s="48" t="s">
        <v>289</v>
      </c>
      <c r="D34" s="50" t="s">
        <v>29</v>
      </c>
      <c r="E34" s="52">
        <v>244</v>
      </c>
    </row>
    <row r="35" spans="1:6" s="38" customFormat="1" ht="20.25" customHeight="1" x14ac:dyDescent="0.2">
      <c r="A35" s="34" t="s">
        <v>69</v>
      </c>
      <c r="B35" s="35" t="s">
        <v>396</v>
      </c>
      <c r="C35" s="48" t="s">
        <v>393</v>
      </c>
      <c r="D35" s="50" t="s">
        <v>392</v>
      </c>
      <c r="E35" s="52">
        <v>243</v>
      </c>
    </row>
    <row r="36" spans="1:6" s="38" customFormat="1" ht="20.25" customHeight="1" x14ac:dyDescent="0.2">
      <c r="A36" s="34" t="s">
        <v>196</v>
      </c>
      <c r="B36" s="35" t="s">
        <v>314</v>
      </c>
      <c r="C36" s="48" t="s">
        <v>312</v>
      </c>
      <c r="D36" s="50" t="s">
        <v>17</v>
      </c>
      <c r="E36" s="52">
        <v>243</v>
      </c>
    </row>
    <row r="37" spans="1:6" s="38" customFormat="1" ht="20.25" customHeight="1" x14ac:dyDescent="0.2">
      <c r="A37" s="34" t="s">
        <v>196</v>
      </c>
      <c r="B37" s="35" t="s">
        <v>257</v>
      </c>
      <c r="C37" s="48" t="s">
        <v>256</v>
      </c>
      <c r="D37" s="50" t="s">
        <v>30</v>
      </c>
      <c r="E37" s="52">
        <v>243</v>
      </c>
    </row>
    <row r="38" spans="1:6" s="38" customFormat="1" ht="20.25" customHeight="1" x14ac:dyDescent="0.2">
      <c r="A38" s="34"/>
      <c r="B38" s="35"/>
      <c r="C38" s="48"/>
      <c r="D38" s="50"/>
      <c r="E38" s="52"/>
    </row>
    <row r="39" spans="1:6" s="38" customFormat="1" ht="20.25" customHeight="1" x14ac:dyDescent="0.2">
      <c r="A39" s="34"/>
      <c r="B39" s="35"/>
      <c r="C39" s="48"/>
      <c r="D39" s="50"/>
      <c r="E39" s="52"/>
    </row>
    <row r="40" spans="1:6" ht="16.5" x14ac:dyDescent="0.25">
      <c r="A40" s="34"/>
      <c r="F40" s="38"/>
    </row>
    <row r="41" spans="1:6" ht="16.5" x14ac:dyDescent="0.25">
      <c r="A41" s="34"/>
      <c r="F41" s="38"/>
    </row>
  </sheetData>
  <mergeCells count="3">
    <mergeCell ref="C1:E1"/>
    <mergeCell ref="C2:E2"/>
    <mergeCell ref="A4:E4"/>
  </mergeCells>
  <pageMargins left="0.70866141732283472" right="0.70866141732283472" top="0.34" bottom="0.34" header="0.31496062992125984" footer="0.2800000000000000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/>
  </sheetViews>
  <sheetFormatPr defaultRowHeight="14.25" x14ac:dyDescent="0.25"/>
  <cols>
    <col min="1" max="1" width="3.7109375" style="30" bestFit="1" customWidth="1"/>
    <col min="2" max="2" width="24.42578125" style="30" bestFit="1" customWidth="1"/>
    <col min="3" max="3" width="22.7109375" style="30" bestFit="1" customWidth="1"/>
    <col min="4" max="4" width="13.5703125" style="30" bestFit="1" customWidth="1"/>
    <col min="5" max="5" width="21.7109375" style="30" customWidth="1"/>
    <col min="6" max="16384" width="9.140625" style="30"/>
  </cols>
  <sheetData>
    <row r="1" spans="1:5" ht="30.75" x14ac:dyDescent="0.55000000000000004">
      <c r="C1" s="91" t="s">
        <v>36</v>
      </c>
      <c r="D1" s="91"/>
      <c r="E1" s="91"/>
    </row>
    <row r="2" spans="1:5" ht="20.25" x14ac:dyDescent="0.35">
      <c r="C2" s="92" t="s">
        <v>37</v>
      </c>
      <c r="D2" s="92"/>
      <c r="E2" s="92"/>
    </row>
    <row r="3" spans="1:5" ht="6.75" customHeight="1" x14ac:dyDescent="0.35">
      <c r="B3" s="31"/>
    </row>
    <row r="4" spans="1:5" ht="29.25" customHeight="1" x14ac:dyDescent="0.25">
      <c r="A4" s="93" t="s">
        <v>415</v>
      </c>
      <c r="B4" s="93"/>
      <c r="C4" s="93"/>
      <c r="D4" s="93"/>
      <c r="E4" s="93"/>
    </row>
    <row r="5" spans="1:5" ht="3.75" customHeight="1" x14ac:dyDescent="0.35">
      <c r="B5" s="31"/>
    </row>
    <row r="6" spans="1:5" s="32" customFormat="1" ht="17.25" x14ac:dyDescent="0.2">
      <c r="A6" s="47"/>
      <c r="B6" s="33" t="s">
        <v>53</v>
      </c>
      <c r="C6" s="51" t="s">
        <v>14</v>
      </c>
      <c r="D6" s="49" t="s">
        <v>13</v>
      </c>
      <c r="E6" s="33" t="s">
        <v>198</v>
      </c>
    </row>
    <row r="7" spans="1:5" s="38" customFormat="1" ht="20.25" customHeight="1" x14ac:dyDescent="0.2">
      <c r="A7" s="34" t="s">
        <v>39</v>
      </c>
      <c r="B7" s="35" t="s">
        <v>260</v>
      </c>
      <c r="C7" s="48" t="s">
        <v>251</v>
      </c>
      <c r="D7" s="50" t="s">
        <v>30</v>
      </c>
      <c r="E7" s="37">
        <v>10</v>
      </c>
    </row>
    <row r="8" spans="1:5" s="38" customFormat="1" ht="20.25" customHeight="1" x14ac:dyDescent="0.2">
      <c r="A8" s="34" t="s">
        <v>40</v>
      </c>
      <c r="B8" s="35" t="s">
        <v>406</v>
      </c>
      <c r="C8" s="48" t="s">
        <v>403</v>
      </c>
      <c r="D8" s="50" t="s">
        <v>392</v>
      </c>
      <c r="E8" s="37">
        <v>10.02</v>
      </c>
    </row>
    <row r="9" spans="1:5" s="38" customFormat="1" ht="20.25" customHeight="1" x14ac:dyDescent="0.2">
      <c r="A9" s="34" t="s">
        <v>41</v>
      </c>
      <c r="B9" s="35" t="s">
        <v>291</v>
      </c>
      <c r="C9" s="48" t="s">
        <v>289</v>
      </c>
      <c r="D9" s="50" t="s">
        <v>29</v>
      </c>
      <c r="E9" s="37">
        <v>10.34</v>
      </c>
    </row>
    <row r="10" spans="1:5" s="38" customFormat="1" ht="20.25" customHeight="1" x14ac:dyDescent="0.2">
      <c r="A10" s="34" t="s">
        <v>42</v>
      </c>
      <c r="B10" s="35" t="s">
        <v>259</v>
      </c>
      <c r="C10" s="48" t="s">
        <v>251</v>
      </c>
      <c r="D10" s="50" t="s">
        <v>30</v>
      </c>
      <c r="E10" s="37">
        <v>10.35</v>
      </c>
    </row>
    <row r="11" spans="1:5" s="38" customFormat="1" ht="20.25" customHeight="1" x14ac:dyDescent="0.2">
      <c r="A11" s="34" t="s">
        <v>43</v>
      </c>
      <c r="B11" s="35" t="s">
        <v>223</v>
      </c>
      <c r="C11" s="48" t="s">
        <v>215</v>
      </c>
      <c r="D11" s="50" t="s">
        <v>25</v>
      </c>
      <c r="E11" s="37">
        <v>10.37</v>
      </c>
    </row>
    <row r="12" spans="1:5" s="38" customFormat="1" ht="20.25" customHeight="1" x14ac:dyDescent="0.2">
      <c r="A12" s="34" t="s">
        <v>44</v>
      </c>
      <c r="B12" s="35" t="s">
        <v>273</v>
      </c>
      <c r="C12" s="48" t="s">
        <v>268</v>
      </c>
      <c r="D12" s="50" t="s">
        <v>23</v>
      </c>
      <c r="E12" s="37">
        <v>10.46</v>
      </c>
    </row>
    <row r="13" spans="1:5" s="38" customFormat="1" ht="20.25" customHeight="1" x14ac:dyDescent="0.2">
      <c r="A13" s="34" t="s">
        <v>45</v>
      </c>
      <c r="B13" s="35" t="s">
        <v>257</v>
      </c>
      <c r="C13" s="48" t="s">
        <v>256</v>
      </c>
      <c r="D13" s="50" t="s">
        <v>30</v>
      </c>
      <c r="E13" s="37">
        <v>10.47</v>
      </c>
    </row>
    <row r="14" spans="1:5" s="38" customFormat="1" ht="20.25" customHeight="1" x14ac:dyDescent="0.2">
      <c r="A14" s="34" t="s">
        <v>46</v>
      </c>
      <c r="B14" s="35" t="s">
        <v>338</v>
      </c>
      <c r="C14" s="48" t="s">
        <v>337</v>
      </c>
      <c r="D14" s="50" t="s">
        <v>27</v>
      </c>
      <c r="E14" s="37">
        <v>10.49</v>
      </c>
    </row>
    <row r="15" spans="1:5" s="38" customFormat="1" ht="20.25" customHeight="1" x14ac:dyDescent="0.2">
      <c r="A15" s="34" t="s">
        <v>47</v>
      </c>
      <c r="B15" s="35" t="s">
        <v>329</v>
      </c>
      <c r="C15" s="48" t="s">
        <v>325</v>
      </c>
      <c r="D15" s="50" t="s">
        <v>27</v>
      </c>
      <c r="E15" s="37">
        <v>10.51</v>
      </c>
    </row>
    <row r="16" spans="1:5" s="38" customFormat="1" ht="20.25" customHeight="1" x14ac:dyDescent="0.2">
      <c r="A16" s="34" t="s">
        <v>48</v>
      </c>
      <c r="B16" s="35" t="s">
        <v>254</v>
      </c>
      <c r="C16" s="48" t="s">
        <v>251</v>
      </c>
      <c r="D16" s="50" t="s">
        <v>30</v>
      </c>
      <c r="E16" s="37">
        <v>10.57</v>
      </c>
    </row>
    <row r="17" spans="1:5" s="38" customFormat="1" ht="20.25" customHeight="1" x14ac:dyDescent="0.2">
      <c r="A17" s="34" t="s">
        <v>196</v>
      </c>
      <c r="B17" s="35" t="s">
        <v>250</v>
      </c>
      <c r="C17" s="48" t="s">
        <v>249</v>
      </c>
      <c r="D17" s="50" t="s">
        <v>30</v>
      </c>
      <c r="E17" s="37">
        <v>10.57</v>
      </c>
    </row>
    <row r="18" spans="1:5" s="38" customFormat="1" ht="20.25" customHeight="1" x14ac:dyDescent="0.2">
      <c r="A18" s="34" t="s">
        <v>50</v>
      </c>
      <c r="B18" s="35" t="s">
        <v>296</v>
      </c>
      <c r="C18" s="48" t="s">
        <v>295</v>
      </c>
      <c r="D18" s="50" t="s">
        <v>20</v>
      </c>
      <c r="E18" s="37">
        <v>10.62</v>
      </c>
    </row>
    <row r="19" spans="1:5" s="38" customFormat="1" ht="20.25" customHeight="1" x14ac:dyDescent="0.2">
      <c r="A19" s="34" t="s">
        <v>51</v>
      </c>
      <c r="B19" s="35" t="s">
        <v>400</v>
      </c>
      <c r="C19" s="48" t="s">
        <v>399</v>
      </c>
      <c r="D19" s="50" t="s">
        <v>392</v>
      </c>
      <c r="E19" s="37">
        <v>10.63</v>
      </c>
    </row>
    <row r="20" spans="1:5" s="38" customFormat="1" ht="20.25" customHeight="1" x14ac:dyDescent="0.2">
      <c r="A20" s="34" t="s">
        <v>52</v>
      </c>
      <c r="B20" s="35" t="s">
        <v>351</v>
      </c>
      <c r="C20" s="48" t="s">
        <v>345</v>
      </c>
      <c r="D20" s="50" t="s">
        <v>31</v>
      </c>
      <c r="E20" s="37">
        <v>10.64</v>
      </c>
    </row>
    <row r="21" spans="1:5" s="38" customFormat="1" ht="20.25" customHeight="1" x14ac:dyDescent="0.2">
      <c r="A21" s="34" t="s">
        <v>55</v>
      </c>
      <c r="B21" s="35" t="s">
        <v>353</v>
      </c>
      <c r="C21" s="48" t="s">
        <v>345</v>
      </c>
      <c r="D21" s="50" t="s">
        <v>31</v>
      </c>
      <c r="E21" s="37">
        <v>10.67</v>
      </c>
    </row>
    <row r="22" spans="1:5" s="38" customFormat="1" ht="20.25" customHeight="1" x14ac:dyDescent="0.2">
      <c r="A22" s="34" t="s">
        <v>56</v>
      </c>
      <c r="B22" s="35" t="s">
        <v>252</v>
      </c>
      <c r="C22" s="48" t="s">
        <v>251</v>
      </c>
      <c r="D22" s="50" t="s">
        <v>30</v>
      </c>
      <c r="E22" s="37">
        <v>10.69</v>
      </c>
    </row>
    <row r="23" spans="1:5" s="38" customFormat="1" ht="20.25" customHeight="1" x14ac:dyDescent="0.2">
      <c r="A23" s="34" t="s">
        <v>57</v>
      </c>
      <c r="B23" s="35" t="s">
        <v>235</v>
      </c>
      <c r="C23" s="48" t="s">
        <v>21</v>
      </c>
      <c r="D23" s="50" t="s">
        <v>22</v>
      </c>
      <c r="E23" s="37">
        <v>10.72</v>
      </c>
    </row>
    <row r="24" spans="1:5" s="38" customFormat="1" ht="20.25" customHeight="1" x14ac:dyDescent="0.2">
      <c r="A24" s="34" t="s">
        <v>196</v>
      </c>
      <c r="B24" s="35" t="s">
        <v>365</v>
      </c>
      <c r="C24" s="48" t="s">
        <v>359</v>
      </c>
      <c r="D24" s="50" t="s">
        <v>354</v>
      </c>
      <c r="E24" s="37">
        <v>10.72</v>
      </c>
    </row>
    <row r="25" spans="1:5" s="38" customFormat="1" ht="20.25" customHeight="1" x14ac:dyDescent="0.2">
      <c r="A25" s="34" t="s">
        <v>59</v>
      </c>
      <c r="B25" s="35" t="s">
        <v>216</v>
      </c>
      <c r="C25" s="48" t="s">
        <v>215</v>
      </c>
      <c r="D25" s="50" t="s">
        <v>25</v>
      </c>
      <c r="E25" s="37">
        <v>10.73</v>
      </c>
    </row>
    <row r="26" spans="1:5" s="38" customFormat="1" ht="20.25" customHeight="1" x14ac:dyDescent="0.2">
      <c r="A26" s="34" t="s">
        <v>60</v>
      </c>
      <c r="B26" s="35" t="s">
        <v>344</v>
      </c>
      <c r="C26" s="48" t="s">
        <v>340</v>
      </c>
      <c r="D26" s="50" t="s">
        <v>31</v>
      </c>
      <c r="E26" s="37">
        <v>10.76</v>
      </c>
    </row>
    <row r="27" spans="1:5" s="38" customFormat="1" ht="20.25" customHeight="1" x14ac:dyDescent="0.2">
      <c r="A27" s="34" t="s">
        <v>61</v>
      </c>
      <c r="B27" s="35" t="s">
        <v>263</v>
      </c>
      <c r="C27" s="48" t="s">
        <v>251</v>
      </c>
      <c r="D27" s="50" t="s">
        <v>30</v>
      </c>
      <c r="E27" s="37">
        <v>10.78</v>
      </c>
    </row>
    <row r="28" spans="1:5" s="38" customFormat="1" ht="20.25" customHeight="1" x14ac:dyDescent="0.2">
      <c r="A28" s="34" t="s">
        <v>196</v>
      </c>
      <c r="B28" s="35" t="s">
        <v>269</v>
      </c>
      <c r="C28" s="48" t="s">
        <v>268</v>
      </c>
      <c r="D28" s="50" t="s">
        <v>23</v>
      </c>
      <c r="E28" s="37">
        <v>10.78</v>
      </c>
    </row>
    <row r="29" spans="1:5" s="38" customFormat="1" ht="20.25" customHeight="1" x14ac:dyDescent="0.2">
      <c r="A29" s="34" t="s">
        <v>63</v>
      </c>
      <c r="B29" s="35" t="s">
        <v>248</v>
      </c>
      <c r="C29" s="48" t="s">
        <v>242</v>
      </c>
      <c r="D29" s="50" t="s">
        <v>26</v>
      </c>
      <c r="E29" s="37">
        <v>10.8</v>
      </c>
    </row>
    <row r="30" spans="1:5" s="38" customFormat="1" ht="20.25" customHeight="1" x14ac:dyDescent="0.2">
      <c r="A30" s="34" t="s">
        <v>64</v>
      </c>
      <c r="B30" s="35" t="s">
        <v>232</v>
      </c>
      <c r="C30" s="48" t="s">
        <v>21</v>
      </c>
      <c r="D30" s="50" t="s">
        <v>22</v>
      </c>
      <c r="E30" s="37">
        <v>10.86</v>
      </c>
    </row>
    <row r="31" spans="1:5" s="38" customFormat="1" ht="20.25" customHeight="1" x14ac:dyDescent="0.2">
      <c r="A31" s="34" t="s">
        <v>196</v>
      </c>
      <c r="B31" s="35" t="s">
        <v>348</v>
      </c>
      <c r="C31" s="48" t="s">
        <v>345</v>
      </c>
      <c r="D31" s="50" t="s">
        <v>31</v>
      </c>
      <c r="E31" s="37">
        <v>10.86</v>
      </c>
    </row>
    <row r="32" spans="1:5" s="38" customFormat="1" ht="20.25" customHeight="1" x14ac:dyDescent="0.2">
      <c r="A32" s="34" t="s">
        <v>66</v>
      </c>
      <c r="B32" s="35" t="s">
        <v>407</v>
      </c>
      <c r="C32" s="48" t="s">
        <v>403</v>
      </c>
      <c r="D32" s="50" t="s">
        <v>392</v>
      </c>
      <c r="E32" s="37">
        <v>10.88</v>
      </c>
    </row>
    <row r="33" spans="1:6" s="38" customFormat="1" ht="20.25" customHeight="1" x14ac:dyDescent="0.2">
      <c r="A33" s="34" t="s">
        <v>196</v>
      </c>
      <c r="B33" s="35" t="s">
        <v>258</v>
      </c>
      <c r="C33" s="48" t="s">
        <v>251</v>
      </c>
      <c r="D33" s="50" t="s">
        <v>30</v>
      </c>
      <c r="E33" s="37">
        <v>10.88</v>
      </c>
    </row>
    <row r="34" spans="1:6" s="38" customFormat="1" ht="20.25" customHeight="1" x14ac:dyDescent="0.2">
      <c r="A34" s="34" t="s">
        <v>68</v>
      </c>
      <c r="B34" s="35" t="s">
        <v>220</v>
      </c>
      <c r="C34" s="48" t="s">
        <v>24</v>
      </c>
      <c r="D34" s="50" t="s">
        <v>25</v>
      </c>
      <c r="E34" s="37">
        <v>10.91</v>
      </c>
    </row>
    <row r="35" spans="1:6" s="38" customFormat="1" ht="20.25" customHeight="1" x14ac:dyDescent="0.2">
      <c r="A35" s="34" t="s">
        <v>69</v>
      </c>
      <c r="B35" s="35" t="s">
        <v>352</v>
      </c>
      <c r="C35" s="48" t="s">
        <v>345</v>
      </c>
      <c r="D35" s="50" t="s">
        <v>31</v>
      </c>
      <c r="E35" s="37">
        <v>10.93</v>
      </c>
    </row>
    <row r="36" spans="1:6" s="38" customFormat="1" ht="20.25" customHeight="1" x14ac:dyDescent="0.2">
      <c r="A36" s="34" t="s">
        <v>70</v>
      </c>
      <c r="B36" s="35" t="s">
        <v>405</v>
      </c>
      <c r="C36" s="48" t="s">
        <v>403</v>
      </c>
      <c r="D36" s="50" t="s">
        <v>392</v>
      </c>
      <c r="E36" s="37">
        <v>10.94</v>
      </c>
    </row>
    <row r="37" spans="1:6" s="38" customFormat="1" ht="20.25" customHeight="1" x14ac:dyDescent="0.2">
      <c r="A37" s="34"/>
      <c r="B37" s="35"/>
      <c r="C37" s="48"/>
      <c r="D37" s="50"/>
      <c r="E37" s="37"/>
    </row>
    <row r="38" spans="1:6" s="38" customFormat="1" ht="20.25" customHeight="1" x14ac:dyDescent="0.2">
      <c r="A38" s="34"/>
      <c r="B38" s="35"/>
      <c r="C38" s="48"/>
      <c r="D38" s="50"/>
      <c r="E38" s="52"/>
    </row>
    <row r="39" spans="1:6" s="38" customFormat="1" ht="20.25" customHeight="1" x14ac:dyDescent="0.2">
      <c r="A39" s="34"/>
      <c r="B39" s="35"/>
      <c r="C39" s="48"/>
      <c r="D39" s="50"/>
      <c r="E39" s="52"/>
    </row>
    <row r="40" spans="1:6" ht="16.5" x14ac:dyDescent="0.25">
      <c r="A40" s="34"/>
      <c r="F40" s="38"/>
    </row>
    <row r="41" spans="1:6" ht="16.5" x14ac:dyDescent="0.25">
      <c r="A41" s="34"/>
      <c r="F41" s="38"/>
    </row>
  </sheetData>
  <mergeCells count="3">
    <mergeCell ref="C1:E1"/>
    <mergeCell ref="C2:E2"/>
    <mergeCell ref="A4:E4"/>
  </mergeCells>
  <pageMargins left="0.70866141732283472" right="0.70866141732283472" top="0.34" bottom="0.34" header="0.31496062992125984" footer="0.2800000000000000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22</vt:i4>
      </vt:variant>
    </vt:vector>
  </HeadingPairs>
  <TitlesOfParts>
    <vt:vector size="46" baseType="lpstr">
      <vt:lpstr>KCM chlapci data</vt:lpstr>
      <vt:lpstr>KCM</vt:lpstr>
      <vt:lpstr>Body detail</vt:lpstr>
      <vt:lpstr>Body Celkem</vt:lpstr>
      <vt:lpstr>Výška</vt:lpstr>
      <vt:lpstr>VSR</vt:lpstr>
      <vt:lpstr>Medik</vt:lpstr>
      <vt:lpstr>SDM</vt:lpstr>
      <vt:lpstr>K-test</vt:lpstr>
      <vt:lpstr>dle abecedy</vt:lpstr>
      <vt:lpstr>ZL</vt:lpstr>
      <vt:lpstr>VY</vt:lpstr>
      <vt:lpstr>US</vt:lpstr>
      <vt:lpstr>SČ</vt:lpstr>
      <vt:lpstr>PH</vt:lpstr>
      <vt:lpstr>PL</vt:lpstr>
      <vt:lpstr>PA</vt:lpstr>
      <vt:lpstr>OL</vt:lpstr>
      <vt:lpstr>MS</vt:lpstr>
      <vt:lpstr>LI</vt:lpstr>
      <vt:lpstr>HK</vt:lpstr>
      <vt:lpstr>KV</vt:lpstr>
      <vt:lpstr>JM</vt:lpstr>
      <vt:lpstr>JČ</vt:lpstr>
      <vt:lpstr>'Body Celkem'!Názvy_tisku</vt:lpstr>
      <vt:lpstr>'Body detail'!Názvy_tisku</vt:lpstr>
      <vt:lpstr>'dle abecedy'!Názvy_tisku</vt:lpstr>
      <vt:lpstr>HK!Názvy_tisku</vt:lpstr>
      <vt:lpstr>JČ!Názvy_tisku</vt:lpstr>
      <vt:lpstr>JM!Názvy_tisku</vt:lpstr>
      <vt:lpstr>'K-test'!Názvy_tisku</vt:lpstr>
      <vt:lpstr>KV!Názvy_tisku</vt:lpstr>
      <vt:lpstr>LI!Názvy_tisku</vt:lpstr>
      <vt:lpstr>Medik!Názvy_tisku</vt:lpstr>
      <vt:lpstr>MS!Názvy_tisku</vt:lpstr>
      <vt:lpstr>OL!Názvy_tisku</vt:lpstr>
      <vt:lpstr>PA!Názvy_tisku</vt:lpstr>
      <vt:lpstr>PH!Názvy_tisku</vt:lpstr>
      <vt:lpstr>PL!Názvy_tisku</vt:lpstr>
      <vt:lpstr>SČ!Názvy_tisku</vt:lpstr>
      <vt:lpstr>SDM!Názvy_tisku</vt:lpstr>
      <vt:lpstr>US!Názvy_tisku</vt:lpstr>
      <vt:lpstr>VSR!Názvy_tisku</vt:lpstr>
      <vt:lpstr>VY!Názvy_tisku</vt:lpstr>
      <vt:lpstr>Výška!Názvy_tisku</vt:lpstr>
      <vt:lpstr>ZL!Názvy_tisku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Lepic</dc:creator>
  <cp:lastModifiedBy>Uživatel</cp:lastModifiedBy>
  <cp:lastPrinted>2015-05-23T12:33:37Z</cp:lastPrinted>
  <dcterms:created xsi:type="dcterms:W3CDTF">2015-05-22T05:40:53Z</dcterms:created>
  <dcterms:modified xsi:type="dcterms:W3CDTF">2015-05-26T10:29:22Z</dcterms:modified>
</cp:coreProperties>
</file>